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jamaya\Documents\CC Sandy Simmons\"/>
    </mc:Choice>
  </mc:AlternateContent>
  <xr:revisionPtr revIDLastSave="0" documentId="8_{9D713A34-DB87-493A-8A0F-3349EDD2049F}" xr6:coauthVersionLast="47" xr6:coauthVersionMax="47" xr10:uidLastSave="{00000000-0000-0000-0000-000000000000}"/>
  <bookViews>
    <workbookView xWindow="-120" yWindow="-120" windowWidth="29040" windowHeight="15840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23" i="1"/>
  <c r="N24" i="1" s="1"/>
  <c r="N10" i="1"/>
  <c r="N11" i="1"/>
  <c r="N9" i="1"/>
  <c r="N15" i="1" l="1"/>
  <c r="N20" i="1" s="1"/>
  <c r="N29" i="1" l="1"/>
</calcChain>
</file>

<file path=xl/sharedStrings.xml><?xml version="1.0" encoding="utf-8"?>
<sst xmlns="http://schemas.openxmlformats.org/spreadsheetml/2006/main" count="26" uniqueCount="25">
  <si>
    <t xml:space="preserve">Loan Number </t>
  </si>
  <si>
    <t xml:space="preserve">Borrower Name </t>
  </si>
  <si>
    <t xml:space="preserve">Date </t>
  </si>
  <si>
    <t xml:space="preserve">Asset Type: 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</si>
  <si>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</si>
  <si>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</si>
  <si>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</si>
  <si>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</si>
  <si>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</si>
  <si>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</si>
  <si>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</si>
  <si>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Assets </t>
  </si>
  <si>
    <t xml:space="preserve">Down Payment and Closting Costs: </t>
  </si>
  <si>
    <t>Deposit</t>
  </si>
  <si>
    <t>Asset Utilization</t>
  </si>
  <si>
    <t>Additional Income</t>
  </si>
  <si>
    <t>Total Monthly Income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</si>
  <si>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</si>
  <si>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</si>
  <si>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</si>
  <si>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>Loan Amount</t>
  </si>
  <si>
    <t>Required Minimum assets</t>
  </si>
  <si>
    <t>Qualified assets minimum is the lesser of $1MM or 1.25x the loan amount.  (Minimum assets may never be less than $450,000)</t>
  </si>
  <si>
    <t>1.25x Loan Amount</t>
  </si>
  <si>
    <t>Divide by 60 Months = Qualified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</si>
</sst>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44" fontId="2" fillId="0" borderId="0" xfId="1" applyFont="1" applyFill="1" applyBorder="1"/>
    <xf numFmtId="44" fontId="2" fillId="5" borderId="2" xfId="1" applyFont="1" applyFill="1" applyBorder="1" applyAlignment="1">
      <alignment horizontal="centerContinuous"/>
    </xf>
    <xf numFmtId="44" fontId="2" fillId="5" borderId="3" xfId="1" applyFont="1" applyFill="1" applyBorder="1" applyAlignment="1">
      <alignment horizontal="centerContinuous"/>
    </xf>
    <xf numFmtId="44" fontId="2" fillId="5" borderId="4" xfId="1" applyFont="1" applyFill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0" fontId="0" fillId="0" borderId="26" xfId="0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44" fontId="0" fillId="4" borderId="1" xfId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4" fontId="2" fillId="2" borderId="19" xfId="1" applyFont="1" applyFill="1" applyBorder="1" applyAlignment="1">
      <alignment horizontal="right"/>
    </xf>
    <xf numFmtId="44" fontId="2" fillId="2" borderId="20" xfId="1" applyFont="1" applyFill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0" fillId="4" borderId="1" xfId="0" applyNumberFormat="1" applyFill="1" applyBorder="1"/>
    <xf numFmtId="0" fontId="0" fillId="4" borderId="1" xfId="0" applyFill="1" applyBorder="1"/>
    <xf numFmtId="0" fontId="2" fillId="2" borderId="5" xfId="0" applyFont="1" applyFill="1" applyBorder="1" applyAlignment="1">
      <alignment vertical="center" wrapText="1"/>
    </xf>
    <xf numFmtId="9" fontId="0" fillId="2" borderId="10" xfId="2" applyFont="1" applyFill="1" applyBorder="1"/>
    <xf numFmtId="9" fontId="0" fillId="2" borderId="1" xfId="0" applyNumberFormat="1" applyFill="1" applyBorder="1"/>
    <xf numFmtId="0" fontId="0" fillId="2" borderId="1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4" fontId="0" fillId="4" borderId="10" xfId="1" applyFont="1" applyFill="1" applyBorder="1"/>
    <xf numFmtId="44" fontId="0" fillId="4" borderId="16" xfId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44" fontId="2" fillId="4" borderId="16" xfId="1" applyNumberFormat="1" applyFont="1" applyFill="1" applyBorder="1"/>
    <xf numFmtId="44" fontId="2" fillId="4" borderId="18" xfId="1" applyNumberFormat="1" applyFont="1" applyFill="1" applyBorder="1"/>
    <xf numFmtId="164" fontId="2" fillId="2" borderId="19" xfId="1" applyNumberFormat="1" applyFont="1" applyFill="1" applyBorder="1"/>
    <xf numFmtId="164" fontId="2" fillId="2" borderId="2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4" fillId="0" borderId="0" xfId="0" applyFont="1" applyBorder="1"/>
    <xf numFmtId="0" fontId="2" fillId="0" borderId="21" xfId="0" applyFont="1" applyFill="1" applyBorder="1"/>
    <xf numFmtId="0" fontId="2" fillId="0" borderId="22" xfId="0" applyFont="1" applyFill="1" applyBorder="1"/>
    <xf numFmtId="164" fontId="2" fillId="4" borderId="17" xfId="1" applyNumberFormat="1" applyFont="1" applyFill="1" applyBorder="1"/>
    <xf numFmtId="164" fontId="2" fillId="4" borderId="23" xfId="1" applyNumberFormat="1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4" fontId="2" fillId="6" borderId="10" xfId="1" applyFont="1" applyFill="1" applyBorder="1"/>
    <xf numFmtId="44" fontId="2" fillId="6" borderId="12" xfId="1" applyFont="1" applyFill="1" applyBorder="1"/>
    <xf numFmtId="44" fontId="2" fillId="2" borderId="19" xfId="1" applyFont="1" applyFill="1" applyBorder="1"/>
    <xf numFmtId="44" fontId="2" fillId="2" borderId="20" xfId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4" fontId="2" fillId="2" borderId="10" xfId="1" applyNumberFormat="1" applyFont="1" applyFill="1" applyBorder="1"/>
    <xf numFmtId="44" fontId="2" fillId="2" borderId="1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491490</xdr:colOff>
      <xdr:row>0</xdr:row>
      <xdr:rowOff>649531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224790</xdr:colOff>
      <xdr:row>0</xdr:row>
      <xdr:rowOff>948719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  <xdr:twoCellAnchor>
    <xdr:from>
      <xdr:col>9</xdr:col>
      <xdr:colOff>19051</xdr:colOff>
      <xdr:row>2</xdr:row>
      <xdr:rowOff>9525</xdr:rowOff>
    </xdr:from>
    <xdr:to>
      <xdr:col>15</xdr:col>
      <xdr:colOff>600076</xdr:colOff>
      <xdr:row>4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26F1D1B-4B16-43FC-96FC-708924CC4166}"/>
            </a:ext>
          </a:extLst>
        </xdr:cNvPr>
        <xdr:cNvSpPr txBox="1"/>
      </xdr:nvSpPr>
      <xdr:spPr>
        <a:xfrm>
          <a:off x="5314951" y="1562100"/>
          <a:ext cx="3429000" cy="542925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Please fill in orange highlighted fields only.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sheetPr>
    <pageSetUpPr fitToPage="1"/>
  </sheetPr>
  <dimension ref="A1:U35"/>
  <sheetViews>
    <sheetView showGridLines="0" tabSelected="1" workbookViewId="0">
      <selection activeCell="J36" sqref="J36"/>
    </sheetView>
  </sheetViews>
  <sheetFormatPr defaultRowHeight="15" x14ac:dyDescent="0.25"/>
  <cols>
    <col min="1" max="1" width="6.85546875" style="6" customWidth="1"/>
    <col min="2" max="2" width="8.5703125" customWidth="1"/>
    <col min="3" max="3" width="9.140625" customWidth="1"/>
    <col min="10" max="10" width="7.5703125" customWidth="1"/>
    <col min="12" max="12" width="4.85546875" customWidth="1"/>
    <col min="13" max="13" width="2.85546875" customWidth="1"/>
    <col min="17" max="17" width="3.28515625" style="7" customWidth="1"/>
    <col min="21" max="21" width="9.7109375" bestFit="1" customWidth="1"/>
  </cols>
  <sheetData>
    <row r="1" spans="1:17" ht="107.25" customHeight="1" x14ac:dyDescent="0.7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16"/>
    </row>
    <row r="2" spans="1:17" x14ac:dyDescent="0.25">
      <c r="A2" s="29" t="s">
        <v>2</v>
      </c>
      <c r="B2" s="29"/>
      <c r="C2" s="30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</row>
    <row r="3" spans="1:17" x14ac:dyDescent="0.25">
      <c r="A3" s="13" t="s">
        <v>0</v>
      </c>
      <c r="B3" s="13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</row>
    <row r="4" spans="1:17" x14ac:dyDescent="0.25">
      <c r="A4" s="13" t="s">
        <v>1</v>
      </c>
      <c r="B4" s="13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</row>
    <row r="5" spans="1:17" x14ac:dyDescent="0.25">
      <c r="A5" s="13" t="s">
        <v>20</v>
      </c>
      <c r="B5" s="13"/>
      <c r="C5" s="22"/>
      <c r="D5" s="2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7"/>
    </row>
    <row r="6" spans="1:17" ht="15.75" thickBot="1" x14ac:dyDescent="0.3">
      <c r="A6" s="1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</row>
    <row r="7" spans="1:17" ht="15.75" thickBot="1" x14ac:dyDescent="0.3">
      <c r="A7" s="20"/>
      <c r="B7" s="4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/>
      <c r="Q7" s="17"/>
    </row>
    <row r="8" spans="1:17" ht="30" customHeight="1" thickBot="1" x14ac:dyDescent="0.3">
      <c r="A8" s="19"/>
      <c r="B8" s="44" t="s">
        <v>3</v>
      </c>
      <c r="C8" s="45"/>
      <c r="D8" s="45"/>
      <c r="E8" s="45"/>
      <c r="F8" s="45"/>
      <c r="G8" s="45"/>
      <c r="H8" s="32" t="s">
        <v>6</v>
      </c>
      <c r="I8" s="32"/>
      <c r="J8" s="32"/>
      <c r="K8" s="32" t="s">
        <v>4</v>
      </c>
      <c r="L8" s="32"/>
      <c r="M8" s="14"/>
      <c r="N8" s="45" t="s">
        <v>5</v>
      </c>
      <c r="O8" s="45"/>
      <c r="P8" s="52"/>
      <c r="Q8" s="17"/>
    </row>
    <row r="9" spans="1:17" x14ac:dyDescent="0.25">
      <c r="A9" s="19"/>
      <c r="B9" s="48" t="s">
        <v>17</v>
      </c>
      <c r="C9" s="49"/>
      <c r="D9" s="49"/>
      <c r="E9" s="49"/>
      <c r="F9" s="49"/>
      <c r="G9" s="49"/>
      <c r="H9" s="46"/>
      <c r="I9" s="46"/>
      <c r="J9" s="46"/>
      <c r="K9" s="33">
        <v>1</v>
      </c>
      <c r="L9" s="33"/>
      <c r="M9" s="59"/>
      <c r="N9" s="53">
        <f>H9*K9</f>
        <v>0</v>
      </c>
      <c r="O9" s="53"/>
      <c r="P9" s="54"/>
      <c r="Q9" s="17"/>
    </row>
    <row r="10" spans="1:17" x14ac:dyDescent="0.25">
      <c r="A10" s="19"/>
      <c r="B10" s="50" t="s">
        <v>18</v>
      </c>
      <c r="C10" s="51"/>
      <c r="D10" s="51"/>
      <c r="E10" s="51"/>
      <c r="F10" s="51"/>
      <c r="G10" s="51"/>
      <c r="H10" s="22"/>
      <c r="I10" s="22"/>
      <c r="J10" s="22"/>
      <c r="K10" s="34">
        <v>0.8</v>
      </c>
      <c r="L10" s="35"/>
      <c r="M10" s="60"/>
      <c r="N10" s="55">
        <f t="shared" ref="N10:N11" si="0">H10*K10</f>
        <v>0</v>
      </c>
      <c r="O10" s="55"/>
      <c r="P10" s="56"/>
      <c r="Q10" s="17"/>
    </row>
    <row r="11" spans="1:17" ht="15.75" thickBot="1" x14ac:dyDescent="0.3">
      <c r="A11" s="19"/>
      <c r="B11" s="42" t="s">
        <v>19</v>
      </c>
      <c r="C11" s="43"/>
      <c r="D11" s="43"/>
      <c r="E11" s="43"/>
      <c r="F11" s="43"/>
      <c r="G11" s="43"/>
      <c r="H11" s="47"/>
      <c r="I11" s="47"/>
      <c r="J11" s="47"/>
      <c r="K11" s="70">
        <v>0.7</v>
      </c>
      <c r="L11" s="70"/>
      <c r="M11" s="61"/>
      <c r="N11" s="57">
        <f t="shared" si="0"/>
        <v>0</v>
      </c>
      <c r="O11" s="57"/>
      <c r="P11" s="58"/>
      <c r="Q11" s="17"/>
    </row>
    <row r="12" spans="1:17" x14ac:dyDescent="0.25">
      <c r="A12" s="19"/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7"/>
    </row>
    <row r="13" spans="1:17" x14ac:dyDescent="0.25">
      <c r="A13" s="19"/>
      <c r="B13" s="71" t="s">
        <v>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7"/>
    </row>
    <row r="14" spans="1:17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7"/>
    </row>
    <row r="15" spans="1:17" ht="15.75" thickBot="1" x14ac:dyDescent="0.3">
      <c r="A15" s="19"/>
      <c r="B15" s="36" t="s">
        <v>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>
        <f>SUM(N9:P11)</f>
        <v>0</v>
      </c>
      <c r="O15" s="38"/>
      <c r="P15" s="39"/>
      <c r="Q15" s="17"/>
    </row>
    <row r="16" spans="1:17" ht="15.75" thickBot="1" x14ac:dyDescent="0.3">
      <c r="A16" s="1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7"/>
    </row>
    <row r="17" spans="1:21" x14ac:dyDescent="0.25">
      <c r="A17" s="19"/>
      <c r="B17" s="76" t="s">
        <v>13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8"/>
      <c r="O17" s="68"/>
      <c r="P17" s="69"/>
      <c r="Q17" s="17"/>
    </row>
    <row r="18" spans="1:21" ht="15.75" thickBot="1" x14ac:dyDescent="0.3">
      <c r="A18" s="19"/>
      <c r="B18" s="72" t="s">
        <v>12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4"/>
      <c r="P18" s="75"/>
      <c r="Q18" s="17"/>
    </row>
    <row r="19" spans="1:21" ht="15.75" thickBot="1" x14ac:dyDescent="0.3">
      <c r="A19" s="1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7"/>
    </row>
    <row r="20" spans="1:21" ht="15.75" thickBot="1" x14ac:dyDescent="0.3">
      <c r="A20" s="19"/>
      <c r="B20" s="36" t="s">
        <v>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80">
        <f>N15-N17-N18</f>
        <v>0</v>
      </c>
      <c r="O20" s="80"/>
      <c r="P20" s="81"/>
      <c r="Q20" s="17"/>
      <c r="U20" s="7"/>
    </row>
    <row r="21" spans="1:21" ht="15.75" thickBot="1" x14ac:dyDescent="0.3">
      <c r="A21" s="1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17"/>
    </row>
    <row r="22" spans="1:21" ht="15.75" thickBot="1" x14ac:dyDescent="0.3">
      <c r="A22" s="19"/>
      <c r="B22" s="10" t="s">
        <v>22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7"/>
    </row>
    <row r="23" spans="1:21" ht="15.75" thickBot="1" x14ac:dyDescent="0.3">
      <c r="A23" s="19"/>
      <c r="B23" s="23" t="s">
        <v>23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4">
        <f>C5*1.25</f>
        <v>0</v>
      </c>
      <c r="O23" s="64"/>
      <c r="P23" s="65"/>
      <c r="Q23" s="17"/>
    </row>
    <row r="24" spans="1:21" ht="15.75" thickBot="1" x14ac:dyDescent="0.3">
      <c r="A24" s="19"/>
      <c r="B24" s="23" t="s">
        <v>21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 t="str">
        <f>IF(N23&lt;450000,"450,000.00",IF(N23&lt;1000000,"$450,000.00",IF(N23&gt;=1000000,"1,000,000.00")))</f>
        <v>450,000.00</v>
      </c>
      <c r="O24" s="25"/>
      <c r="P24" s="26"/>
      <c r="Q24" s="17"/>
    </row>
    <row r="25" spans="1:21" ht="15.75" thickBot="1" x14ac:dyDescent="0.3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7"/>
    </row>
    <row r="26" spans="1:21" x14ac:dyDescent="0.25">
      <c r="A26" s="19"/>
      <c r="B26" s="82" t="s">
        <v>24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>
        <f>N20/60</f>
        <v>0</v>
      </c>
      <c r="O26" s="84"/>
      <c r="P26" s="85"/>
      <c r="Q26" s="17"/>
    </row>
    <row r="27" spans="1:21" ht="15.75" thickBot="1" x14ac:dyDescent="0.3">
      <c r="A27" s="19"/>
      <c r="B27" s="42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62"/>
      <c r="O27" s="62"/>
      <c r="P27" s="63"/>
      <c r="Q27" s="17"/>
    </row>
    <row r="28" spans="1:21" ht="15.75" thickBot="1" x14ac:dyDescent="0.3">
      <c r="A28" s="19"/>
      <c r="B28" s="42" t="s">
        <v>15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62"/>
      <c r="O28" s="62"/>
      <c r="P28" s="63"/>
      <c r="Q28" s="17"/>
    </row>
    <row r="29" spans="1:21" x14ac:dyDescent="0.25">
      <c r="A29" s="19"/>
      <c r="B29" s="48" t="s">
        <v>16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8">
        <f>SUM(N26:P28)</f>
        <v>0</v>
      </c>
      <c r="O29" s="78"/>
      <c r="P29" s="79"/>
      <c r="Q29" s="17"/>
    </row>
    <row r="30" spans="1:21" x14ac:dyDescent="0.25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7"/>
    </row>
    <row r="31" spans="1:21" x14ac:dyDescent="0.25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7"/>
    </row>
    <row r="32" spans="1:21" x14ac:dyDescent="0.25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66"/>
      <c r="M32" s="66"/>
      <c r="N32" s="66"/>
      <c r="O32" s="66"/>
      <c r="P32" s="66"/>
      <c r="Q32" s="17"/>
    </row>
    <row r="33" spans="1:17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67"/>
      <c r="M33" s="67"/>
      <c r="N33" s="67"/>
      <c r="O33" s="67"/>
      <c r="P33" s="67"/>
      <c r="Q33" s="17"/>
    </row>
    <row r="34" spans="1:17" x14ac:dyDescent="0.25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7"/>
    </row>
    <row r="35" spans="1:17" x14ac:dyDescent="0.25">
      <c r="A35" s="2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/>
    </row>
  </sheetData>
  <mergeCells count="48">
    <mergeCell ref="L32:P32"/>
    <mergeCell ref="L33:P33"/>
    <mergeCell ref="B29:M29"/>
    <mergeCell ref="N17:P17"/>
    <mergeCell ref="K11:L11"/>
    <mergeCell ref="B12:P12"/>
    <mergeCell ref="B13:P13"/>
    <mergeCell ref="B18:M18"/>
    <mergeCell ref="N18:P18"/>
    <mergeCell ref="B17:M17"/>
    <mergeCell ref="N29:P29"/>
    <mergeCell ref="B20:M20"/>
    <mergeCell ref="N20:P20"/>
    <mergeCell ref="B26:M26"/>
    <mergeCell ref="N26:P26"/>
    <mergeCell ref="B27:M27"/>
    <mergeCell ref="B28:M28"/>
    <mergeCell ref="N28:P28"/>
    <mergeCell ref="N27:P27"/>
    <mergeCell ref="B23:M23"/>
    <mergeCell ref="N23:P23"/>
    <mergeCell ref="N8:P8"/>
    <mergeCell ref="N9:P9"/>
    <mergeCell ref="N10:P10"/>
    <mergeCell ref="N11:P11"/>
    <mergeCell ref="M9:M11"/>
    <mergeCell ref="H8:J8"/>
    <mergeCell ref="H9:J9"/>
    <mergeCell ref="H10:J10"/>
    <mergeCell ref="H11:J11"/>
    <mergeCell ref="B9:G9"/>
    <mergeCell ref="B10:G10"/>
    <mergeCell ref="C5:D5"/>
    <mergeCell ref="B24:M24"/>
    <mergeCell ref="N24:P24"/>
    <mergeCell ref="A1:P1"/>
    <mergeCell ref="A2:B2"/>
    <mergeCell ref="C2:D2"/>
    <mergeCell ref="C3:D3"/>
    <mergeCell ref="C4:D4"/>
    <mergeCell ref="K8:L8"/>
    <mergeCell ref="K9:L9"/>
    <mergeCell ref="K10:L10"/>
    <mergeCell ref="B15:M15"/>
    <mergeCell ref="N15:P15"/>
    <mergeCell ref="A14:P14"/>
    <mergeCell ref="B11:G11"/>
    <mergeCell ref="B8:G8"/>
  </mergeCells>
  <conditionalFormatting sqref="N20:P20">
    <cfRule type="expression" dxfId="0" priority="1">
      <formula>IF(AND(N20&lt;=N24,N20&lt;=N23),"TRUE","FALSE")</formula>
    </cfRule>
  </conditionalFormatting>
  <pageMargins left="0.25" right="0.25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Janet Amaya</cp:lastModifiedBy>
  <cp:lastPrinted>2021-03-22T21:39:01Z</cp:lastPrinted>
  <dcterms:created xsi:type="dcterms:W3CDTF">2020-07-30T18:30:36Z</dcterms:created>
  <dcterms:modified xsi:type="dcterms:W3CDTF">2022-01-12T20:46:46Z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