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2"/>
  <mc:AlternateContent xmlns:mc="http://schemas.openxmlformats.org/markup-compatibility/2006">
    <mc:Choice Requires="x15">
      <x15ac:absPath xmlns:x15ac="http://schemas.microsoft.com/office/spreadsheetml/2010/11/ac" url="https://gpmortgages-my.sharepoint.com/personal/hwilkin_clearedgelending_com/Documents/Desktop/"/>
    </mc:Choice>
  </mc:AlternateContent>
  <xr:revisionPtr revIDLastSave="0" documentId="8_{DA24F528-BE0C-4D70-8965-E149199CBF20}" xr6:coauthVersionLast="47" xr6:coauthVersionMax="47" xr10:uidLastSave="{00000000-0000-0000-0000-000000000000}"/>
  <bookViews>
    <workbookView xWindow="28680" yWindow="-120" windowWidth="29040" windowHeight="15720" tabRatio="500" firstSheet="1" activeTab="1" xr2:uid="{00000000-000D-0000-FFFF-FFFF00000000}"/>
  </bookViews>
  <sheets>
    <sheet name="Industries" sheetId="1" state="hidden" r:id="rId1"/>
    <sheet name="CALC" sheetId="2" r:id="rId2"/>
    <sheet name="Deposits" sheetId="3" r:id="rId3"/>
    <sheet name="Additional Deposits" sheetId="4" r:id="rId4"/>
    <sheet name="Add'l Dep. (vertical)" sheetId="5" r:id="rId5"/>
  </sheets>
  <externalReferences>
    <externalReference r:id="rId6"/>
    <externalReference r:id="rId7"/>
  </externalReferences>
  <definedNames>
    <definedName name="BT" localSheetId="1">CALC!#REF!</definedName>
    <definedName name="BusExpinPer" localSheetId="1">CALC!#REF!</definedName>
    <definedName name="Business_Type">'[1]Business Type'!$A$2:$A$15</definedName>
    <definedName name="DateRecentStatement" localSheetId="1">CALC!#REF!</definedName>
    <definedName name="Industries" localSheetId="0">Industries!$A:$A</definedName>
    <definedName name="Industries">[2]Industries!$A:$A</definedName>
    <definedName name="MosReq" localSheetId="1">CALC!$E$11</definedName>
    <definedName name="Ownership" localSheetId="1">CALC!#REF!</definedName>
    <definedName name="PorB" localSheetId="1">CALC!#REF!</definedName>
    <definedName name="_xlnm.Print_Area" localSheetId="1">CALC!$A$2:$AE$81</definedName>
    <definedName name="_xlnm.Print_Area" localSheetId="2">Deposits!$B$1:$Q$122</definedName>
    <definedName name="Seperatebooks" localSheetId="1">CALC!#REF!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37" i="5" l="1"/>
  <c r="BB37" i="5"/>
  <c r="BA37" i="5"/>
  <c r="AZ37" i="5"/>
  <c r="AY37" i="5"/>
  <c r="AX37" i="5"/>
  <c r="AW37" i="5"/>
  <c r="AV37" i="5"/>
  <c r="AU37" i="5"/>
  <c r="AT37" i="5"/>
  <c r="AS37" i="5"/>
  <c r="AR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A37" i="5"/>
  <c r="Z37" i="5"/>
  <c r="Y37" i="5"/>
  <c r="X37" i="5"/>
  <c r="W37" i="5"/>
  <c r="V37" i="5"/>
  <c r="U37" i="5"/>
  <c r="T37" i="5"/>
  <c r="S37" i="5"/>
  <c r="R37" i="5"/>
  <c r="Q37" i="5"/>
  <c r="P37" i="5"/>
  <c r="M37" i="5"/>
  <c r="L37" i="5"/>
  <c r="K37" i="5"/>
  <c r="J37" i="5"/>
  <c r="I37" i="5"/>
  <c r="H37" i="5"/>
  <c r="G37" i="5"/>
  <c r="F37" i="5"/>
  <c r="E37" i="5"/>
  <c r="D37" i="5"/>
  <c r="C37" i="5"/>
  <c r="B37" i="5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AB4" i="4"/>
  <c r="AB3" i="4"/>
  <c r="AB2" i="4"/>
  <c r="F158" i="3"/>
  <c r="Q157" i="3"/>
  <c r="P157" i="3"/>
  <c r="E157" i="3"/>
  <c r="Q156" i="3"/>
  <c r="P156" i="3"/>
  <c r="E156" i="3"/>
  <c r="Q155" i="3"/>
  <c r="P155" i="3"/>
  <c r="E155" i="3"/>
  <c r="Q154" i="3"/>
  <c r="P154" i="3"/>
  <c r="E154" i="3"/>
  <c r="Q153" i="3"/>
  <c r="P153" i="3"/>
  <c r="E153" i="3"/>
  <c r="Q152" i="3"/>
  <c r="P152" i="3"/>
  <c r="E152" i="3"/>
  <c r="Q151" i="3"/>
  <c r="P151" i="3"/>
  <c r="E151" i="3"/>
  <c r="Q150" i="3"/>
  <c r="P150" i="3"/>
  <c r="E150" i="3"/>
  <c r="Q149" i="3"/>
  <c r="P149" i="3"/>
  <c r="E149" i="3"/>
  <c r="Q148" i="3"/>
  <c r="P148" i="3"/>
  <c r="E148" i="3"/>
  <c r="Q147" i="3"/>
  <c r="P147" i="3"/>
  <c r="E147" i="3"/>
  <c r="Q146" i="3"/>
  <c r="Q158" i="3" s="1"/>
  <c r="P146" i="3"/>
  <c r="E146" i="3"/>
  <c r="A143" i="3"/>
  <c r="F140" i="3"/>
  <c r="Q139" i="3"/>
  <c r="P139" i="3"/>
  <c r="E139" i="3"/>
  <c r="Q138" i="3"/>
  <c r="P138" i="3"/>
  <c r="E138" i="3"/>
  <c r="Q137" i="3"/>
  <c r="P137" i="3"/>
  <c r="E137" i="3"/>
  <c r="Q136" i="3"/>
  <c r="P136" i="3"/>
  <c r="E136" i="3"/>
  <c r="Q135" i="3"/>
  <c r="P135" i="3"/>
  <c r="E135" i="3"/>
  <c r="Q134" i="3"/>
  <c r="P134" i="3"/>
  <c r="E134" i="3"/>
  <c r="Q133" i="3"/>
  <c r="P133" i="3"/>
  <c r="E133" i="3"/>
  <c r="Q132" i="3"/>
  <c r="P132" i="3"/>
  <c r="E132" i="3"/>
  <c r="Q131" i="3"/>
  <c r="P131" i="3"/>
  <c r="E131" i="3"/>
  <c r="Q130" i="3"/>
  <c r="P130" i="3"/>
  <c r="E130" i="3"/>
  <c r="Q129" i="3"/>
  <c r="P129" i="3"/>
  <c r="E129" i="3"/>
  <c r="Q128" i="3"/>
  <c r="Q140" i="3" s="1"/>
  <c r="P128" i="3"/>
  <c r="E128" i="3"/>
  <c r="A125" i="3"/>
  <c r="Q121" i="3"/>
  <c r="P121" i="3"/>
  <c r="Q120" i="3"/>
  <c r="P120" i="3"/>
  <c r="Q119" i="3"/>
  <c r="P119" i="3"/>
  <c r="Q118" i="3"/>
  <c r="P118" i="3"/>
  <c r="Q117" i="3"/>
  <c r="P117" i="3"/>
  <c r="Q116" i="3"/>
  <c r="P116" i="3"/>
  <c r="Q115" i="3"/>
  <c r="P115" i="3"/>
  <c r="Q114" i="3"/>
  <c r="P114" i="3"/>
  <c r="Q113" i="3"/>
  <c r="P113" i="3"/>
  <c r="Q112" i="3"/>
  <c r="P112" i="3"/>
  <c r="Q111" i="3"/>
  <c r="P111" i="3"/>
  <c r="Q110" i="3"/>
  <c r="P110" i="3"/>
  <c r="Q109" i="3"/>
  <c r="P109" i="3"/>
  <c r="Q108" i="3"/>
  <c r="P108" i="3"/>
  <c r="Q107" i="3"/>
  <c r="P107" i="3"/>
  <c r="Q106" i="3"/>
  <c r="P106" i="3"/>
  <c r="Q105" i="3"/>
  <c r="P105" i="3"/>
  <c r="Q104" i="3"/>
  <c r="P104" i="3"/>
  <c r="Q103" i="3"/>
  <c r="P103" i="3"/>
  <c r="Q102" i="3"/>
  <c r="P102" i="3"/>
  <c r="Q101" i="3"/>
  <c r="P101" i="3"/>
  <c r="Q100" i="3"/>
  <c r="P100" i="3"/>
  <c r="Q99" i="3"/>
  <c r="P99" i="3"/>
  <c r="Q98" i="3"/>
  <c r="Q122" i="3" s="1"/>
  <c r="P98" i="3"/>
  <c r="A94" i="3"/>
  <c r="F92" i="3"/>
  <c r="Q91" i="3"/>
  <c r="P91" i="3"/>
  <c r="Q90" i="3"/>
  <c r="P90" i="3"/>
  <c r="Q89" i="3"/>
  <c r="P89" i="3"/>
  <c r="Q88" i="3"/>
  <c r="P88" i="3"/>
  <c r="Q87" i="3"/>
  <c r="P87" i="3"/>
  <c r="Q86" i="3"/>
  <c r="P86" i="3"/>
  <c r="Q85" i="3"/>
  <c r="P85" i="3"/>
  <c r="Q84" i="3"/>
  <c r="P84" i="3"/>
  <c r="Q83" i="3"/>
  <c r="P83" i="3"/>
  <c r="Q82" i="3"/>
  <c r="P82" i="3"/>
  <c r="Q81" i="3"/>
  <c r="P81" i="3"/>
  <c r="Q80" i="3"/>
  <c r="P80" i="3"/>
  <c r="Q79" i="3"/>
  <c r="P79" i="3"/>
  <c r="Q78" i="3"/>
  <c r="P78" i="3"/>
  <c r="Q77" i="3"/>
  <c r="P77" i="3"/>
  <c r="Q76" i="3"/>
  <c r="P76" i="3"/>
  <c r="Q75" i="3"/>
  <c r="P75" i="3"/>
  <c r="Q74" i="3"/>
  <c r="P74" i="3"/>
  <c r="Q73" i="3"/>
  <c r="P73" i="3"/>
  <c r="Q72" i="3"/>
  <c r="P72" i="3"/>
  <c r="Q71" i="3"/>
  <c r="P71" i="3"/>
  <c r="Q70" i="3"/>
  <c r="P70" i="3"/>
  <c r="Q69" i="3"/>
  <c r="P69" i="3"/>
  <c r="Q68" i="3"/>
  <c r="Q92" i="3" s="1"/>
  <c r="P68" i="3"/>
  <c r="A64" i="3"/>
  <c r="F62" i="3"/>
  <c r="Q61" i="3"/>
  <c r="P61" i="3"/>
  <c r="Q60" i="3"/>
  <c r="P60" i="3"/>
  <c r="Q59" i="3"/>
  <c r="P59" i="3"/>
  <c r="Q58" i="3"/>
  <c r="P58" i="3"/>
  <c r="Q57" i="3"/>
  <c r="P57" i="3"/>
  <c r="Q56" i="3"/>
  <c r="P56" i="3"/>
  <c r="Q55" i="3"/>
  <c r="P55" i="3"/>
  <c r="Q54" i="3"/>
  <c r="P54" i="3"/>
  <c r="Q53" i="3"/>
  <c r="P53" i="3"/>
  <c r="Q52" i="3"/>
  <c r="P52" i="3"/>
  <c r="Q51" i="3"/>
  <c r="P51" i="3"/>
  <c r="Q50" i="3"/>
  <c r="H43" i="2" s="1"/>
  <c r="P50" i="3"/>
  <c r="Q49" i="3"/>
  <c r="P49" i="3"/>
  <c r="Q48" i="3"/>
  <c r="P48" i="3"/>
  <c r="Q47" i="3"/>
  <c r="P47" i="3"/>
  <c r="Q46" i="3"/>
  <c r="H37" i="2" s="1"/>
  <c r="P46" i="3"/>
  <c r="Q45" i="3"/>
  <c r="P45" i="3"/>
  <c r="Q44" i="3"/>
  <c r="P44" i="3"/>
  <c r="Q43" i="3"/>
  <c r="P43" i="3"/>
  <c r="Q42" i="3"/>
  <c r="P42" i="3"/>
  <c r="Q41" i="3"/>
  <c r="P41" i="3"/>
  <c r="Q40" i="3"/>
  <c r="P40" i="3"/>
  <c r="Q39" i="3"/>
  <c r="P39" i="3"/>
  <c r="Q38" i="3"/>
  <c r="Q62" i="3" s="1"/>
  <c r="P38" i="3"/>
  <c r="A34" i="3"/>
  <c r="F32" i="3"/>
  <c r="Q31" i="3"/>
  <c r="P31" i="3"/>
  <c r="Q30" i="3"/>
  <c r="P30" i="3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P15" i="3"/>
  <c r="Q14" i="3"/>
  <c r="P14" i="3"/>
  <c r="Q13" i="3"/>
  <c r="P13" i="3"/>
  <c r="Q12" i="3"/>
  <c r="P12" i="3"/>
  <c r="Q11" i="3"/>
  <c r="P11" i="3"/>
  <c r="Q10" i="3"/>
  <c r="P10" i="3"/>
  <c r="Q9" i="3"/>
  <c r="H40" i="2" s="1"/>
  <c r="P9" i="3"/>
  <c r="Q8" i="3"/>
  <c r="Q32" i="3" s="1"/>
  <c r="P8" i="3"/>
  <c r="A4" i="3"/>
  <c r="A2" i="3"/>
  <c r="A1" i="3"/>
  <c r="E56" i="2"/>
  <c r="I50" i="2"/>
  <c r="C46" i="2"/>
  <c r="R43" i="2"/>
  <c r="E43" i="2"/>
  <c r="R42" i="2"/>
  <c r="E42" i="2"/>
  <c r="H42" i="2" s="1"/>
  <c r="AK41" i="2"/>
  <c r="R41" i="2"/>
  <c r="E41" i="2"/>
  <c r="H41" i="2" s="1"/>
  <c r="AK40" i="2"/>
  <c r="R40" i="2"/>
  <c r="E40" i="2"/>
  <c r="AK39" i="2"/>
  <c r="R39" i="2"/>
  <c r="E39" i="2"/>
  <c r="AK38" i="2"/>
  <c r="R38" i="2"/>
  <c r="E38" i="2"/>
  <c r="H38" i="2" s="1"/>
  <c r="AK37" i="2"/>
  <c r="R37" i="2"/>
  <c r="E37" i="2"/>
  <c r="AK35" i="2" s="1"/>
  <c r="R36" i="2"/>
  <c r="E36" i="2"/>
  <c r="H36" i="2" s="1"/>
  <c r="R35" i="2"/>
  <c r="E35" i="2"/>
  <c r="H35" i="2" s="1"/>
  <c r="AK34" i="2"/>
  <c r="R34" i="2"/>
  <c r="E34" i="2"/>
  <c r="H34" i="2" s="1"/>
  <c r="AK33" i="2"/>
  <c r="R33" i="2"/>
  <c r="E33" i="2"/>
  <c r="H33" i="2" s="1"/>
  <c r="R32" i="2"/>
  <c r="E32" i="2"/>
  <c r="H32" i="2" s="1"/>
  <c r="E31" i="2"/>
  <c r="H31" i="2" s="1"/>
  <c r="E30" i="2"/>
  <c r="E29" i="2"/>
  <c r="H29" i="2" s="1"/>
  <c r="E28" i="2"/>
  <c r="H28" i="2" s="1"/>
  <c r="E27" i="2"/>
  <c r="H27" i="2" s="1"/>
  <c r="E26" i="2"/>
  <c r="E25" i="2"/>
  <c r="H25" i="2" s="1"/>
  <c r="E24" i="2"/>
  <c r="H24" i="2" s="1"/>
  <c r="E23" i="2"/>
  <c r="H23" i="2" s="1"/>
  <c r="E22" i="2"/>
  <c r="E21" i="2"/>
  <c r="H21" i="2" s="1"/>
  <c r="AK20" i="2"/>
  <c r="E20" i="2"/>
  <c r="AK19" i="2"/>
  <c r="AK18" i="2"/>
  <c r="E18" i="2"/>
  <c r="AM33" i="2" l="1"/>
  <c r="AL33" i="2"/>
  <c r="AM35" i="2"/>
  <c r="AL35" i="2"/>
  <c r="AL41" i="2"/>
  <c r="AM41" i="2"/>
  <c r="AM39" i="2"/>
  <c r="AL39" i="2"/>
  <c r="AM19" i="2"/>
  <c r="AL19" i="2"/>
  <c r="AL34" i="2"/>
  <c r="AM34" i="2"/>
  <c r="AM40" i="2"/>
  <c r="AL40" i="2"/>
  <c r="AM20" i="2"/>
  <c r="AL20" i="2"/>
  <c r="AL36" i="2"/>
  <c r="AM36" i="2"/>
  <c r="AM38" i="2"/>
  <c r="AL38" i="2"/>
  <c r="H39" i="2"/>
  <c r="AK36" i="2"/>
  <c r="H20" i="2"/>
  <c r="H22" i="2"/>
  <c r="H26" i="2"/>
  <c r="H30" i="2"/>
  <c r="AM18" i="2" l="1"/>
  <c r="AJ20" i="2" s="1"/>
  <c r="H44" i="2"/>
  <c r="K47" i="2" s="1"/>
  <c r="AL18" i="2"/>
  <c r="AM37" i="2"/>
  <c r="AJ35" i="2" s="1"/>
  <c r="AL37" i="2"/>
  <c r="AJ37" i="2" s="1"/>
  <c r="AJ33" i="2"/>
  <c r="AJ36" i="2"/>
  <c r="AJ19" i="2" l="1"/>
  <c r="AJ40" i="2"/>
  <c r="AJ18" i="2"/>
  <c r="AJ34" i="2"/>
  <c r="L62" i="2"/>
  <c r="L64" i="2" s="1"/>
  <c r="L66" i="2" s="1"/>
  <c r="L68" i="2" s="1"/>
  <c r="I62" i="2"/>
  <c r="I64" i="2" s="1"/>
  <c r="I66" i="2" s="1"/>
  <c r="I68" i="2" s="1"/>
  <c r="E62" i="2"/>
  <c r="E64" i="2" s="1"/>
  <c r="Z62" i="2"/>
  <c r="Z64" i="2" s="1"/>
  <c r="Z66" i="2" s="1"/>
  <c r="Z68" i="2" s="1"/>
  <c r="S62" i="2"/>
  <c r="S64" i="2" s="1"/>
  <c r="S66" i="2" s="1"/>
  <c r="S68" i="2" s="1"/>
  <c r="AJ38" i="2"/>
  <c r="AJ39" i="2"/>
  <c r="AJ41" i="2"/>
  <c r="E66" i="2" l="1"/>
  <c r="E68" i="2"/>
</calcChain>
</file>

<file path=xl/sharedStrings.xml><?xml version="1.0" encoding="utf-8"?>
<sst xmlns="http://schemas.openxmlformats.org/spreadsheetml/2006/main" count="378" uniqueCount="86">
  <si>
    <t>Bank Statement 
Worksheet</t>
  </si>
  <si>
    <t>BANK STATEMENT ANALYSIS</t>
  </si>
  <si>
    <t>Borrower Name:</t>
  </si>
  <si>
    <t>Entity / Business Name:</t>
  </si>
  <si>
    <t># Months Bank Statements:</t>
  </si>
  <si>
    <t>Ownership % of Business</t>
  </si>
  <si>
    <t>PLEASE ENTER BANK STATEMENT DATA on "Deposit Analysis" tab, below is a summary of this data</t>
  </si>
  <si>
    <t>Month</t>
  </si>
  <si>
    <t>Total Eligible Deposits</t>
  </si>
  <si>
    <t>TOTAL:</t>
  </si>
  <si>
    <t>Total Eligible Deposits:</t>
  </si>
  <si>
    <t># of NSFs:</t>
  </si>
  <si>
    <t>Average Monthly 
Qualifying Deposits</t>
  </si>
  <si>
    <t>Comments:</t>
  </si>
  <si>
    <t>INCOME CALCULATION</t>
  </si>
  <si>
    <t>Calculation Option:</t>
  </si>
  <si>
    <t>20% Expense Factor</t>
  </si>
  <si>
    <t>Preparer:</t>
  </si>
  <si>
    <t>Income Calc:</t>
  </si>
  <si>
    <t>Eligible Deposits x Expense Factor%</t>
  </si>
  <si>
    <t>Expense Factor:</t>
  </si>
  <si>
    <t>0% (Personal BS)</t>
  </si>
  <si>
    <t>Avg. Monthly Deposits:</t>
  </si>
  <si>
    <t xml:space="preserve">Multiply by Expense Factor: </t>
  </si>
  <si>
    <t>Multiply % Ownership:</t>
  </si>
  <si>
    <t>MONTHLY QUALIFYING INCOME:</t>
  </si>
  <si>
    <t>*CPA, Tax Attorney, Enrolled Agent (EA) or Paid Tax Professional (PTIN)</t>
  </si>
  <si>
    <t>Underwriter Name:</t>
  </si>
  <si>
    <t>Income 1003:</t>
  </si>
  <si>
    <t>Date:</t>
  </si>
  <si>
    <t>Notes:</t>
  </si>
  <si>
    <t xml:space="preserve">   </t>
  </si>
  <si>
    <t>Auto Repair</t>
  </si>
  <si>
    <t>Auto Sales</t>
  </si>
  <si>
    <t>Education</t>
  </si>
  <si>
    <t>Entertainment</t>
  </si>
  <si>
    <t>Financial Products</t>
  </si>
  <si>
    <t>Beauty/Fitness/Health</t>
  </si>
  <si>
    <t>Heavy Manufacturing</t>
  </si>
  <si>
    <t>Home Services</t>
  </si>
  <si>
    <t>Insurance Agent</t>
  </si>
  <si>
    <t>Law</t>
  </si>
  <si>
    <t>Marketing</t>
  </si>
  <si>
    <t>Media</t>
  </si>
  <si>
    <t>Medical Practice</t>
  </si>
  <si>
    <t>Precious Metals/Jewelry</t>
  </si>
  <si>
    <t>Real Estate Agent</t>
  </si>
  <si>
    <t>Real Estate Development</t>
  </si>
  <si>
    <t>Restaurant/Food Services</t>
  </si>
  <si>
    <t>Retail</t>
  </si>
  <si>
    <t>Technology</t>
  </si>
  <si>
    <t>Travel/Hospitality</t>
  </si>
  <si>
    <t>Other</t>
  </si>
  <si>
    <t>Number of Bank Accounts:</t>
  </si>
  <si>
    <t>BANK ACCOUNT #1</t>
  </si>
  <si>
    <t>Qualifiying 12 (or 24) MO</t>
  </si>
  <si>
    <t>Bank Acct Last 4 digits:</t>
  </si>
  <si>
    <t>Month                                (list newest to oldest)</t>
  </si>
  <si>
    <t>Total Deposits</t>
  </si>
  <si>
    <t>Deposits NOT from business activity (EXCLUDE)</t>
  </si>
  <si>
    <t>Net Deposits</t>
  </si>
  <si>
    <t>Deposit 1</t>
  </si>
  <si>
    <t>Deposit 2</t>
  </si>
  <si>
    <t>Deposit 3</t>
  </si>
  <si>
    <t>Deposit 4</t>
  </si>
  <si>
    <t>Deposit 5</t>
  </si>
  <si>
    <t>Deposit 6</t>
  </si>
  <si>
    <t>Deposit 7</t>
  </si>
  <si>
    <t>Deposit 8</t>
  </si>
  <si>
    <t>Description</t>
  </si>
  <si>
    <t>Total</t>
  </si>
  <si>
    <t xml:space="preserve"> </t>
  </si>
  <si>
    <t>**Only fill out if using 24 mo. Option</t>
  </si>
  <si>
    <t>Total:</t>
  </si>
  <si>
    <t>BANK ACCOUNT #2</t>
  </si>
  <si>
    <t>Month                                (list oldest to newest)</t>
  </si>
  <si>
    <t>BANK ACCOUNT #3</t>
  </si>
  <si>
    <t>BANK ACCOUNT #4</t>
  </si>
  <si>
    <t>BANK ACCOUNT #5</t>
  </si>
  <si>
    <t>MOST RECENT 12 MO</t>
  </si>
  <si>
    <t>Deposits NOT from business activity</t>
  </si>
  <si>
    <t>BANK ACCOUNT #6</t>
  </si>
  <si>
    <t>Bank Account#:</t>
  </si>
  <si>
    <t>Subtotal</t>
  </si>
  <si>
    <t>Bank Account:</t>
  </si>
  <si>
    <t>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</si>
</sst>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mm\ yyyy"/>
    <numFmt numFmtId="165" formatCode="_(\$* #,##0_);_(\$* \(#,##0\);_(\$* \-??_);_(@_)"/>
    <numFmt numFmtId="166" formatCode="\$#,##0.00"/>
    <numFmt numFmtId="167" formatCode="\$#,##0"/>
    <numFmt numFmtId="168" formatCode="_(\$* #,##0.00_);_(\$* \(#,##0.00\);_(\$* \-??_);_(@_)"/>
    <numFmt numFmtId="169" formatCode="\$#,##0.00_);[Red]&quot;($&quot;#,##0.00\)"/>
    <numFmt numFmtId="170" formatCode="[$-409]mmm\-yy;@"/>
    <numFmt numFmtId="171" formatCode="mmmm\,yyyy"/>
  </numFmts>
  <fonts count="54" x14ac:knownFonts="1"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24"/>
      <color rgb="FF416189"/>
      <name val="Calibri"/>
      <family val="2"/>
      <charset val="1"/>
    </font>
    <font>
      <sz val="11"/>
      <color rgb="FF416189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6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16"/>
      <color theme="1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0"/>
      <name val="Calibri"/>
      <family val="2"/>
      <charset val="1"/>
    </font>
    <font>
      <b/>
      <sz val="12"/>
      <name val="Calibri"/>
      <family val="2"/>
      <charset val="1"/>
    </font>
    <font>
      <b/>
      <sz val="16"/>
      <color rgb="FFFFFFFF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20"/>
      <color rgb="FFFF5050"/>
      <name val="Calibri"/>
      <family val="2"/>
      <charset val="1"/>
    </font>
    <font>
      <b/>
      <i/>
      <sz val="10"/>
      <color rgb="FF595959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i/>
      <sz val="12"/>
      <color rgb="FFFFFFFF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b/>
      <sz val="16"/>
      <color rgb="FF416189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b/>
      <i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i/>
      <sz val="11"/>
      <color rgb="FFFFFFFF"/>
      <name val="Calibri"/>
      <family val="2"/>
      <charset val="1"/>
    </font>
    <font>
      <sz val="14"/>
      <color theme="1"/>
      <name val="Calibri"/>
      <family val="2"/>
      <charset val="1"/>
    </font>
    <font>
      <b/>
      <sz val="16"/>
      <color theme="0"/>
      <name val="Calibri"/>
      <family val="2"/>
      <charset val="1"/>
    </font>
    <font>
      <sz val="14"/>
      <name val="Calibri"/>
      <family val="2"/>
      <charset val="1"/>
    </font>
    <font>
      <sz val="12"/>
      <color theme="1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8"/>
      <color theme="1"/>
      <name val="Calibri"/>
      <family val="2"/>
      <charset val="1"/>
    </font>
    <font>
      <i/>
      <sz val="11"/>
      <color rgb="FF808080"/>
      <name val="Calibri"/>
      <family val="2"/>
      <charset val="1"/>
    </font>
    <font>
      <i/>
      <sz val="11"/>
      <name val="Calibri"/>
      <family val="2"/>
      <charset val="1"/>
    </font>
    <font>
      <sz val="11"/>
      <color theme="0"/>
      <name val="Calibri"/>
      <family val="2"/>
      <charset val="1"/>
    </font>
    <font>
      <b/>
      <sz val="20"/>
      <color theme="0"/>
      <name val="Calibri"/>
      <family val="2"/>
      <charset val="1"/>
    </font>
    <font>
      <b/>
      <sz val="18"/>
      <color theme="0"/>
      <name val="Calibri"/>
      <family val="2"/>
      <charset val="1"/>
    </font>
    <font>
      <b/>
      <i/>
      <sz val="12"/>
      <color theme="0"/>
      <name val="Calibri"/>
      <family val="2"/>
      <charset val="1"/>
    </font>
    <font>
      <b/>
      <i/>
      <sz val="14"/>
      <color theme="0"/>
      <name val="Calibri"/>
      <family val="2"/>
      <charset val="1"/>
    </font>
    <font>
      <b/>
      <i/>
      <sz val="11"/>
      <color theme="0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1"/>
      <color theme="0"/>
      <name val="Calibri"/>
      <family val="2"/>
      <charset val="1"/>
    </font>
    <font>
      <sz val="13"/>
      <color theme="1"/>
      <name val="Calibri"/>
      <family val="2"/>
      <charset val="1"/>
    </font>
    <font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8" tint="-0.499984740745262"/>
        <bgColor rgb="FF2D6186"/>
      </patternFill>
    </fill>
    <fill>
      <patternFill patternType="solid">
        <fgColor theme="7" tint="0.59978026673177287"/>
        <bgColor rgb="FFFFEB9C"/>
      </patternFill>
    </fill>
    <fill>
      <patternFill patternType="solid">
        <fgColor theme="4" tint="0.79979857783745845"/>
        <bgColor rgb="FFD9D9D9"/>
      </patternFill>
    </fill>
    <fill>
      <patternFill patternType="solid">
        <fgColor rgb="FFFFEB9C"/>
        <bgColor rgb="FFFFE699"/>
      </patternFill>
    </fill>
    <fill>
      <patternFill patternType="solid">
        <fgColor rgb="FF416189"/>
        <bgColor rgb="FF2D6186"/>
      </patternFill>
    </fill>
    <fill>
      <patternFill patternType="solid">
        <fgColor rgb="FFF4D79E"/>
        <bgColor rgb="FFF8CBAD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rgb="FF2D6186"/>
        <bgColor rgb="FF416189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808080"/>
        <bgColor rgb="FF7F7F7F"/>
      </patternFill>
    </fill>
    <fill>
      <patternFill patternType="solid">
        <fgColor rgb="FFA9A9A9"/>
        <bgColor rgb="FFB6B6B6"/>
      </patternFill>
    </fill>
    <fill>
      <patternFill patternType="solid">
        <fgColor rgb="FFFFF2CC"/>
        <bgColor rgb="FFFCF3E0"/>
      </patternFill>
    </fill>
    <fill>
      <patternFill patternType="solid">
        <fgColor theme="0" tint="-4.9989318521683403E-2"/>
        <bgColor rgb="FFFCF3E0"/>
      </patternFill>
    </fill>
    <fill>
      <patternFill patternType="solid">
        <fgColor rgb="FFFCF3E0"/>
        <bgColor rgb="FFFFF2CC"/>
      </patternFill>
    </fill>
    <fill>
      <patternFill patternType="solid">
        <fgColor theme="1" tint="0.49977111117893003"/>
        <bgColor rgb="FF808080"/>
      </patternFill>
    </fill>
    <fill>
      <patternFill patternType="solid">
        <fgColor theme="2" tint="-0.499984740745262"/>
        <bgColor rgb="FF7F7F7F"/>
      </patternFill>
    </fill>
    <fill>
      <patternFill patternType="solid">
        <fgColor theme="5" tint="0.59978026673177287"/>
        <bgColor rgb="FFF4D79E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0"/>
        <bgColor rgb="FFFFE699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9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9" fontId="4" fillId="2" borderId="5" xfId="0" applyNumberFormat="1" applyFont="1" applyFill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left" vertical="center"/>
    </xf>
    <xf numFmtId="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4" fontId="1" fillId="0" borderId="0" xfId="0" applyNumberFormat="1" applyFont="1"/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1" fillId="0" borderId="8" xfId="0" applyFont="1" applyBorder="1"/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0" fillId="0" borderId="9" xfId="0" applyBorder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7" fillId="2" borderId="8" xfId="0" applyFont="1" applyFill="1" applyBorder="1" applyAlignment="1">
      <alignment horizontal="center" vertical="center"/>
    </xf>
    <xf numFmtId="0" fontId="15" fillId="0" borderId="0" xfId="0" applyFont="1"/>
    <xf numFmtId="0" fontId="12" fillId="0" borderId="8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4" fontId="20" fillId="2" borderId="0" xfId="0" applyNumberFormat="1" applyFont="1" applyFill="1" applyAlignment="1">
      <alignment horizontal="center" vertical="center"/>
    </xf>
    <xf numFmtId="0" fontId="0" fillId="0" borderId="8" xfId="0" applyBorder="1"/>
    <xf numFmtId="0" fontId="22" fillId="0" borderId="0" xfId="0" applyFont="1" applyAlignment="1">
      <alignment vertical="top" wrapText="1"/>
    </xf>
    <xf numFmtId="0" fontId="22" fillId="0" borderId="9" xfId="0" applyFont="1" applyBorder="1" applyAlignment="1">
      <alignment vertical="top" wrapText="1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9" xfId="0" applyFont="1" applyBorder="1" applyAlignment="1">
      <alignment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166" fontId="0" fillId="0" borderId="0" xfId="0" applyNumberFormat="1"/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6" fontId="20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165" fontId="4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6" fillId="0" borderId="0" xfId="0" applyFont="1" applyAlignment="1">
      <alignment horizontal="right"/>
    </xf>
    <xf numFmtId="166" fontId="25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vertical="center"/>
    </xf>
    <xf numFmtId="166" fontId="27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center" wrapText="1"/>
    </xf>
    <xf numFmtId="166" fontId="10" fillId="0" borderId="0" xfId="0" applyNumberFormat="1" applyFont="1"/>
    <xf numFmtId="0" fontId="26" fillId="0" borderId="0" xfId="0" applyFont="1"/>
    <xf numFmtId="166" fontId="10" fillId="2" borderId="0" xfId="0" applyNumberFormat="1" applyFont="1" applyFill="1" applyAlignment="1">
      <alignment vertical="center"/>
    </xf>
    <xf numFmtId="0" fontId="0" fillId="0" borderId="4" xfId="0" applyBorder="1"/>
    <xf numFmtId="0" fontId="23" fillId="7" borderId="25" xfId="0" applyFont="1" applyFill="1" applyBorder="1" applyAlignment="1">
      <alignment horizontal="center" vertical="center" wrapText="1"/>
    </xf>
    <xf numFmtId="0" fontId="23" fillId="7" borderId="26" xfId="0" applyFont="1" applyFill="1" applyBorder="1" applyAlignment="1">
      <alignment horizontal="center" vertical="center" wrapText="1"/>
    </xf>
    <xf numFmtId="167" fontId="28" fillId="0" borderId="0" xfId="0" applyNumberFormat="1" applyFont="1" applyAlignment="1">
      <alignment horizontal="center" vertical="center"/>
    </xf>
    <xf numFmtId="167" fontId="28" fillId="0" borderId="9" xfId="0" applyNumberFormat="1" applyFont="1" applyBorder="1" applyAlignment="1">
      <alignment horizontal="center" vertical="center"/>
    </xf>
    <xf numFmtId="0" fontId="1" fillId="2" borderId="0" xfId="0" applyFont="1" applyFill="1"/>
    <xf numFmtId="0" fontId="0" fillId="0" borderId="1" xfId="0" applyBorder="1"/>
    <xf numFmtId="0" fontId="29" fillId="0" borderId="0" xfId="0" applyFont="1" applyAlignment="1">
      <alignment horizontal="right" vertical="center"/>
    </xf>
    <xf numFmtId="0" fontId="0" fillId="0" borderId="29" xfId="0" applyBorder="1" applyProtection="1"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31" fillId="0" borderId="9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0" fillId="0" borderId="29" xfId="0" applyBorder="1"/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30" xfId="0" applyBorder="1"/>
    <xf numFmtId="0" fontId="0" fillId="0" borderId="2" xfId="0" applyBorder="1" applyAlignment="1">
      <alignment horizontal="center" vertical="center"/>
    </xf>
    <xf numFmtId="0" fontId="34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right" vertical="center"/>
    </xf>
    <xf numFmtId="9" fontId="12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/>
    <xf numFmtId="0" fontId="29" fillId="0" borderId="0" xfId="0" applyFont="1" applyAlignment="1">
      <alignment vertical="center"/>
    </xf>
    <xf numFmtId="0" fontId="35" fillId="0" borderId="0" xfId="0" applyFont="1" applyAlignment="1">
      <alignment horizontal="center"/>
    </xf>
    <xf numFmtId="0" fontId="30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top" wrapText="1" indent="3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68" fontId="6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31" fillId="0" borderId="0" xfId="0" applyFont="1"/>
    <xf numFmtId="0" fontId="6" fillId="0" borderId="0" xfId="0" applyFont="1" applyAlignment="1">
      <alignment wrapText="1"/>
    </xf>
    <xf numFmtId="166" fontId="26" fillId="0" borderId="0" xfId="0" applyNumberFormat="1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13" fillId="0" borderId="0" xfId="0" applyFont="1" applyAlignment="1">
      <alignment horizontal="center"/>
    </xf>
    <xf numFmtId="166" fontId="26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9" fontId="0" fillId="0" borderId="0" xfId="0" applyNumberFormat="1"/>
    <xf numFmtId="0" fontId="37" fillId="0" borderId="0" xfId="0" applyFont="1" applyAlignment="1">
      <alignment horizontal="center" vertical="top" wrapText="1"/>
    </xf>
    <xf numFmtId="168" fontId="1" fillId="0" borderId="0" xfId="0" applyNumberFormat="1" applyFont="1"/>
    <xf numFmtId="0" fontId="0" fillId="2" borderId="8" xfId="0" applyFill="1" applyBorder="1"/>
    <xf numFmtId="0" fontId="0" fillId="2" borderId="0" xfId="0" applyFill="1"/>
    <xf numFmtId="0" fontId="1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2" fillId="2" borderId="0" xfId="0" applyFont="1" applyFill="1" applyAlignment="1">
      <alignment vertical="center"/>
    </xf>
    <xf numFmtId="0" fontId="32" fillId="2" borderId="9" xfId="0" applyFont="1" applyFill="1" applyBorder="1" applyAlignment="1">
      <alignment vertical="center"/>
    </xf>
    <xf numFmtId="0" fontId="25" fillId="0" borderId="0" xfId="0" applyFont="1"/>
    <xf numFmtId="166" fontId="35" fillId="0" borderId="0" xfId="0" applyNumberFormat="1" applyFont="1" applyAlignment="1">
      <alignment horizontal="right"/>
    </xf>
    <xf numFmtId="165" fontId="18" fillId="0" borderId="0" xfId="0" applyNumberFormat="1" applyFont="1" applyAlignment="1" applyProtection="1">
      <alignment vertical="center"/>
      <protection locked="0"/>
    </xf>
    <xf numFmtId="165" fontId="4" fillId="0" borderId="0" xfId="0" applyNumberFormat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2" fillId="0" borderId="0" xfId="0" applyFont="1" applyAlignment="1">
      <alignment vertical="top" wrapText="1"/>
    </xf>
    <xf numFmtId="0" fontId="43" fillId="0" borderId="0" xfId="0" applyFont="1"/>
    <xf numFmtId="0" fontId="36" fillId="10" borderId="10" xfId="0" applyFont="1" applyFill="1" applyBorder="1" applyAlignment="1">
      <alignment horizontal="center" vertical="center" wrapText="1"/>
    </xf>
    <xf numFmtId="0" fontId="40" fillId="4" borderId="10" xfId="0" applyFont="1" applyFill="1" applyBorder="1" applyAlignment="1" applyProtection="1">
      <alignment horizontal="center" vertical="center" wrapText="1"/>
      <protection locked="0"/>
    </xf>
    <xf numFmtId="0" fontId="48" fillId="13" borderId="35" xfId="0" applyFont="1" applyFill="1" applyBorder="1" applyAlignment="1">
      <alignment horizontal="center" vertical="center"/>
    </xf>
    <xf numFmtId="0" fontId="48" fillId="13" borderId="36" xfId="0" applyFont="1" applyFill="1" applyBorder="1" applyAlignment="1">
      <alignment horizontal="center" vertical="center"/>
    </xf>
    <xf numFmtId="0" fontId="48" fillId="13" borderId="37" xfId="0" applyFont="1" applyFill="1" applyBorder="1" applyAlignment="1">
      <alignment horizontal="center" vertical="center"/>
    </xf>
    <xf numFmtId="0" fontId="48" fillId="13" borderId="7" xfId="0" applyFont="1" applyFill="1" applyBorder="1" applyAlignment="1">
      <alignment horizontal="center" vertical="center"/>
    </xf>
    <xf numFmtId="17" fontId="4" fillId="4" borderId="38" xfId="0" applyNumberFormat="1" applyFont="1" applyFill="1" applyBorder="1"/>
    <xf numFmtId="169" fontId="4" fillId="4" borderId="29" xfId="0" applyNumberFormat="1" applyFont="1" applyFill="1" applyBorder="1"/>
    <xf numFmtId="168" fontId="4" fillId="14" borderId="10" xfId="0" applyNumberFormat="1" applyFont="1" applyFill="1" applyBorder="1" applyAlignment="1">
      <alignment horizontal="center" vertical="center" wrapText="1"/>
    </xf>
    <xf numFmtId="169" fontId="38" fillId="14" borderId="10" xfId="0" applyNumberFormat="1" applyFont="1" applyFill="1" applyBorder="1" applyAlignment="1" applyProtection="1">
      <alignment vertical="center"/>
      <protection locked="0"/>
    </xf>
    <xf numFmtId="169" fontId="0" fillId="14" borderId="28" xfId="0" applyNumberFormat="1" applyFill="1" applyBorder="1" applyAlignment="1" applyProtection="1">
      <alignment vertical="center"/>
      <protection locked="0"/>
    </xf>
    <xf numFmtId="169" fontId="0" fillId="14" borderId="39" xfId="0" applyNumberFormat="1" applyFill="1" applyBorder="1" applyAlignment="1" applyProtection="1">
      <alignment vertical="center"/>
      <protection locked="0"/>
    </xf>
    <xf numFmtId="169" fontId="38" fillId="15" borderId="20" xfId="0" applyNumberFormat="1" applyFont="1" applyFill="1" applyBorder="1" applyAlignment="1">
      <alignment vertical="center"/>
    </xf>
    <xf numFmtId="169" fontId="38" fillId="14" borderId="40" xfId="0" applyNumberFormat="1" applyFont="1" applyFill="1" applyBorder="1" applyAlignment="1" applyProtection="1">
      <alignment vertical="center"/>
      <protection locked="0"/>
    </xf>
    <xf numFmtId="169" fontId="0" fillId="14" borderId="11" xfId="0" applyNumberFormat="1" applyFill="1" applyBorder="1" applyAlignment="1" applyProtection="1">
      <alignment vertical="center"/>
      <protection locked="0"/>
    </xf>
    <xf numFmtId="17" fontId="4" fillId="4" borderId="22" xfId="0" applyNumberFormat="1" applyFont="1" applyFill="1" applyBorder="1"/>
    <xf numFmtId="169" fontId="4" fillId="4" borderId="41" xfId="0" applyNumberFormat="1" applyFont="1" applyFill="1" applyBorder="1"/>
    <xf numFmtId="168" fontId="4" fillId="14" borderId="22" xfId="0" applyNumberFormat="1" applyFont="1" applyFill="1" applyBorder="1" applyAlignment="1">
      <alignment horizontal="center" vertical="center" wrapText="1"/>
    </xf>
    <xf numFmtId="168" fontId="4" fillId="14" borderId="42" xfId="0" applyNumberFormat="1" applyFont="1" applyFill="1" applyBorder="1" applyAlignment="1">
      <alignment horizontal="center" vertical="center" wrapText="1"/>
    </xf>
    <xf numFmtId="169" fontId="38" fillId="14" borderId="43" xfId="0" applyNumberFormat="1" applyFont="1" applyFill="1" applyBorder="1" applyAlignment="1" applyProtection="1">
      <alignment vertical="center"/>
      <protection locked="0"/>
    </xf>
    <xf numFmtId="169" fontId="0" fillId="14" borderId="44" xfId="0" applyNumberFormat="1" applyFill="1" applyBorder="1" applyAlignment="1" applyProtection="1">
      <alignment vertical="center"/>
      <protection locked="0"/>
    </xf>
    <xf numFmtId="169" fontId="0" fillId="14" borderId="23" xfId="0" applyNumberFormat="1" applyFill="1" applyBorder="1" applyAlignment="1" applyProtection="1">
      <alignment vertical="center"/>
      <protection locked="0"/>
    </xf>
    <xf numFmtId="169" fontId="38" fillId="15" borderId="23" xfId="0" applyNumberFormat="1" applyFont="1" applyFill="1" applyBorder="1" applyAlignment="1">
      <alignment vertical="center"/>
    </xf>
    <xf numFmtId="169" fontId="4" fillId="4" borderId="45" xfId="0" applyNumberFormat="1" applyFont="1" applyFill="1" applyBorder="1"/>
    <xf numFmtId="168" fontId="4" fillId="14" borderId="46" xfId="0" applyNumberFormat="1" applyFont="1" applyFill="1" applyBorder="1" applyAlignment="1">
      <alignment horizontal="center" vertical="center" wrapText="1"/>
    </xf>
    <xf numFmtId="169" fontId="38" fillId="14" borderId="16" xfId="0" applyNumberFormat="1" applyFont="1" applyFill="1" applyBorder="1" applyAlignment="1" applyProtection="1">
      <alignment vertical="center"/>
      <protection locked="0"/>
    </xf>
    <xf numFmtId="169" fontId="0" fillId="14" borderId="47" xfId="0" applyNumberFormat="1" applyFill="1" applyBorder="1" applyAlignment="1" applyProtection="1">
      <alignment vertical="center"/>
      <protection locked="0"/>
    </xf>
    <xf numFmtId="169" fontId="38" fillId="15" borderId="39" xfId="0" applyNumberFormat="1" applyFont="1" applyFill="1" applyBorder="1" applyAlignment="1">
      <alignment vertical="center"/>
    </xf>
    <xf numFmtId="0" fontId="49" fillId="0" borderId="0" xfId="0" applyFont="1"/>
    <xf numFmtId="169" fontId="4" fillId="14" borderId="40" xfId="0" applyNumberFormat="1" applyFont="1" applyFill="1" applyBorder="1"/>
    <xf numFmtId="169" fontId="4" fillId="14" borderId="16" xfId="0" applyNumberFormat="1" applyFont="1" applyFill="1" applyBorder="1"/>
    <xf numFmtId="169" fontId="31" fillId="14" borderId="15" xfId="0" applyNumberFormat="1" applyFont="1" applyFill="1" applyBorder="1"/>
    <xf numFmtId="169" fontId="14" fillId="14" borderId="16" xfId="0" applyNumberFormat="1" applyFont="1" applyFill="1" applyBorder="1"/>
    <xf numFmtId="0" fontId="25" fillId="0" borderId="35" xfId="0" applyFont="1" applyBorder="1" applyAlignment="1">
      <alignment horizontal="right"/>
    </xf>
    <xf numFmtId="169" fontId="38" fillId="0" borderId="31" xfId="0" applyNumberFormat="1" applyFont="1" applyBorder="1"/>
    <xf numFmtId="169" fontId="25" fillId="0" borderId="7" xfId="0" applyNumberFormat="1" applyFont="1" applyBorder="1" applyAlignment="1">
      <alignment horizontal="right"/>
    </xf>
    <xf numFmtId="169" fontId="38" fillId="0" borderId="7" xfId="0" applyNumberFormat="1" applyFont="1" applyBorder="1"/>
    <xf numFmtId="0" fontId="25" fillId="0" borderId="0" xfId="0" applyFont="1" applyAlignment="1">
      <alignment horizontal="right"/>
    </xf>
    <xf numFmtId="165" fontId="0" fillId="0" borderId="0" xfId="0" applyNumberFormat="1"/>
    <xf numFmtId="170" fontId="38" fillId="4" borderId="38" xfId="0" applyNumberFormat="1" applyFont="1" applyFill="1" applyBorder="1" applyAlignment="1" applyProtection="1">
      <alignment vertical="center"/>
      <protection locked="0"/>
    </xf>
    <xf numFmtId="165" fontId="38" fillId="4" borderId="45" xfId="0" applyNumberFormat="1" applyFont="1" applyFill="1" applyBorder="1" applyAlignment="1" applyProtection="1">
      <alignment vertical="center"/>
      <protection locked="0"/>
    </xf>
    <xf numFmtId="165" fontId="38" fillId="14" borderId="16" xfId="0" applyNumberFormat="1" applyFont="1" applyFill="1" applyBorder="1" applyAlignment="1" applyProtection="1">
      <alignment vertical="center"/>
      <protection locked="0"/>
    </xf>
    <xf numFmtId="165" fontId="38" fillId="14" borderId="46" xfId="0" applyNumberFormat="1" applyFont="1" applyFill="1" applyBorder="1" applyAlignment="1" applyProtection="1">
      <alignment vertical="center"/>
      <protection locked="0"/>
    </xf>
    <xf numFmtId="0" fontId="0" fillId="14" borderId="15" xfId="0" applyFill="1" applyBorder="1" applyAlignment="1" applyProtection="1">
      <alignment vertical="center"/>
      <protection locked="0"/>
    </xf>
    <xf numFmtId="165" fontId="0" fillId="14" borderId="39" xfId="0" applyNumberFormat="1" applyFill="1" applyBorder="1" applyAlignment="1" applyProtection="1">
      <alignment vertical="center"/>
      <protection locked="0"/>
    </xf>
    <xf numFmtId="165" fontId="38" fillId="15" borderId="29" xfId="0" applyNumberFormat="1" applyFont="1" applyFill="1" applyBorder="1" applyAlignment="1">
      <alignment vertical="center"/>
    </xf>
    <xf numFmtId="170" fontId="38" fillId="4" borderId="22" xfId="0" applyNumberFormat="1" applyFont="1" applyFill="1" applyBorder="1" applyAlignment="1" applyProtection="1">
      <alignment vertical="center"/>
      <protection locked="0"/>
    </xf>
    <xf numFmtId="165" fontId="38" fillId="4" borderId="41" xfId="0" applyNumberFormat="1" applyFont="1" applyFill="1" applyBorder="1" applyAlignment="1" applyProtection="1">
      <alignment vertical="center"/>
      <protection locked="0"/>
    </xf>
    <xf numFmtId="165" fontId="38" fillId="14" borderId="43" xfId="0" applyNumberFormat="1" applyFont="1" applyFill="1" applyBorder="1" applyAlignment="1" applyProtection="1">
      <alignment vertical="center"/>
      <protection locked="0"/>
    </xf>
    <xf numFmtId="0" fontId="0" fillId="14" borderId="48" xfId="0" applyFill="1" applyBorder="1" applyAlignment="1" applyProtection="1">
      <alignment vertical="center"/>
      <protection locked="0"/>
    </xf>
    <xf numFmtId="165" fontId="0" fillId="14" borderId="23" xfId="0" applyNumberFormat="1" applyFill="1" applyBorder="1" applyAlignment="1" applyProtection="1">
      <alignment vertical="center"/>
      <protection locked="0"/>
    </xf>
    <xf numFmtId="165" fontId="38" fillId="15" borderId="41" xfId="0" applyNumberFormat="1" applyFont="1" applyFill="1" applyBorder="1" applyAlignment="1">
      <alignment vertical="center"/>
    </xf>
    <xf numFmtId="165" fontId="38" fillId="15" borderId="45" xfId="0" applyNumberFormat="1" applyFont="1" applyFill="1" applyBorder="1" applyAlignment="1">
      <alignment vertical="center"/>
    </xf>
    <xf numFmtId="3" fontId="4" fillId="14" borderId="16" xfId="0" applyNumberFormat="1" applyFont="1" applyFill="1" applyBorder="1"/>
    <xf numFmtId="0" fontId="4" fillId="14" borderId="16" xfId="0" applyFont="1" applyFill="1" applyBorder="1"/>
    <xf numFmtId="0" fontId="4" fillId="14" borderId="40" xfId="0" applyFont="1" applyFill="1" applyBorder="1"/>
    <xf numFmtId="0" fontId="31" fillId="14" borderId="15" xfId="0" applyFont="1" applyFill="1" applyBorder="1"/>
    <xf numFmtId="165" fontId="0" fillId="14" borderId="20" xfId="0" applyNumberFormat="1" applyFill="1" applyBorder="1" applyAlignment="1" applyProtection="1">
      <alignment vertical="center"/>
      <protection locked="0"/>
    </xf>
    <xf numFmtId="3" fontId="4" fillId="14" borderId="40" xfId="0" applyNumberFormat="1" applyFont="1" applyFill="1" applyBorder="1"/>
    <xf numFmtId="3" fontId="4" fillId="14" borderId="46" xfId="0" applyNumberFormat="1" applyFont="1" applyFill="1" applyBorder="1"/>
    <xf numFmtId="0" fontId="31" fillId="14" borderId="28" xfId="0" applyFont="1" applyFill="1" applyBorder="1"/>
    <xf numFmtId="0" fontId="4" fillId="14" borderId="46" xfId="0" applyFont="1" applyFill="1" applyBorder="1"/>
    <xf numFmtId="165" fontId="0" fillId="14" borderId="49" xfId="0" applyNumberFormat="1" applyFill="1" applyBorder="1" applyAlignment="1" applyProtection="1">
      <alignment vertical="center"/>
      <protection locked="0"/>
    </xf>
    <xf numFmtId="165" fontId="38" fillId="15" borderId="30" xfId="0" applyNumberFormat="1" applyFont="1" applyFill="1" applyBorder="1" applyAlignment="1">
      <alignment vertical="center"/>
    </xf>
    <xf numFmtId="165" fontId="38" fillId="0" borderId="36" xfId="0" applyNumberFormat="1" applyFont="1" applyBorder="1"/>
    <xf numFmtId="0" fontId="25" fillId="0" borderId="7" xfId="0" applyFont="1" applyBorder="1" applyAlignment="1">
      <alignment horizontal="right"/>
    </xf>
    <xf numFmtId="165" fontId="0" fillId="0" borderId="7" xfId="0" applyNumberFormat="1" applyBorder="1"/>
    <xf numFmtId="165" fontId="38" fillId="15" borderId="39" xfId="0" applyNumberFormat="1" applyFont="1" applyFill="1" applyBorder="1" applyAlignment="1">
      <alignment vertical="center"/>
    </xf>
    <xf numFmtId="165" fontId="38" fillId="14" borderId="42" xfId="0" applyNumberFormat="1" applyFont="1" applyFill="1" applyBorder="1" applyAlignment="1" applyProtection="1">
      <alignment vertical="center"/>
      <protection locked="0"/>
    </xf>
    <xf numFmtId="165" fontId="38" fillId="15" borderId="23" xfId="0" applyNumberFormat="1" applyFont="1" applyFill="1" applyBorder="1" applyAlignment="1">
      <alignment vertical="center"/>
    </xf>
    <xf numFmtId="170" fontId="38" fillId="4" borderId="21" xfId="0" applyNumberFormat="1" applyFont="1" applyFill="1" applyBorder="1" applyAlignment="1" applyProtection="1">
      <alignment vertical="center"/>
      <protection locked="0"/>
    </xf>
    <xf numFmtId="165" fontId="38" fillId="14" borderId="40" xfId="0" applyNumberFormat="1" applyFont="1" applyFill="1" applyBorder="1" applyAlignment="1" applyProtection="1">
      <alignment vertical="center"/>
      <protection locked="0"/>
    </xf>
    <xf numFmtId="165" fontId="38" fillId="14" borderId="10" xfId="0" applyNumberFormat="1" applyFont="1" applyFill="1" applyBorder="1" applyAlignment="1" applyProtection="1">
      <alignment vertical="center"/>
      <protection locked="0"/>
    </xf>
    <xf numFmtId="0" fontId="0" fillId="14" borderId="28" xfId="0" applyFill="1" applyBorder="1" applyAlignment="1" applyProtection="1">
      <alignment vertical="center"/>
      <protection locked="0"/>
    </xf>
    <xf numFmtId="165" fontId="38" fillId="15" borderId="20" xfId="0" applyNumberFormat="1" applyFont="1" applyFill="1" applyBorder="1" applyAlignment="1">
      <alignment vertical="center"/>
    </xf>
    <xf numFmtId="165" fontId="38" fillId="14" borderId="21" xfId="0" applyNumberFormat="1" applyFont="1" applyFill="1" applyBorder="1" applyAlignment="1" applyProtection="1">
      <alignment vertical="center"/>
      <protection locked="0"/>
    </xf>
    <xf numFmtId="168" fontId="38" fillId="0" borderId="31" xfId="0" applyNumberFormat="1" applyFont="1" applyBorder="1"/>
    <xf numFmtId="165" fontId="38" fillId="0" borderId="7" xfId="0" applyNumberFormat="1" applyFont="1" applyBorder="1"/>
    <xf numFmtId="165" fontId="38" fillId="14" borderId="50" xfId="0" applyNumberFormat="1" applyFont="1" applyFill="1" applyBorder="1" applyAlignment="1" applyProtection="1">
      <alignment vertical="center"/>
      <protection locked="0"/>
    </xf>
    <xf numFmtId="165" fontId="38" fillId="14" borderId="51" xfId="0" applyNumberFormat="1" applyFont="1" applyFill="1" applyBorder="1" applyAlignment="1" applyProtection="1">
      <alignment vertical="center"/>
      <protection locked="0"/>
    </xf>
    <xf numFmtId="0" fontId="0" fillId="14" borderId="12" xfId="0" applyFill="1" applyBorder="1" applyAlignment="1" applyProtection="1">
      <alignment vertical="center"/>
      <protection locked="0"/>
    </xf>
    <xf numFmtId="0" fontId="10" fillId="8" borderId="0" xfId="0" applyFont="1" applyFill="1" applyAlignment="1" applyProtection="1">
      <alignment horizontal="center"/>
      <protection locked="0"/>
    </xf>
    <xf numFmtId="0" fontId="48" fillId="13" borderId="38" xfId="0" applyFont="1" applyFill="1" applyBorder="1" applyAlignment="1">
      <alignment horizontal="center" vertical="center"/>
    </xf>
    <xf numFmtId="0" fontId="48" fillId="13" borderId="46" xfId="0" applyFont="1" applyFill="1" applyBorder="1" applyAlignment="1">
      <alignment horizontal="center" vertical="center"/>
    </xf>
    <xf numFmtId="0" fontId="48" fillId="13" borderId="52" xfId="0" applyFont="1" applyFill="1" applyBorder="1" applyAlignment="1">
      <alignment horizontal="center" vertical="center"/>
    </xf>
    <xf numFmtId="171" fontId="50" fillId="15" borderId="21" xfId="0" applyNumberFormat="1" applyFont="1" applyFill="1" applyBorder="1" applyAlignment="1">
      <alignment horizontal="center" vertical="center"/>
    </xf>
    <xf numFmtId="165" fontId="38" fillId="8" borderId="40" xfId="0" applyNumberFormat="1" applyFont="1" applyFill="1" applyBorder="1" applyAlignment="1" applyProtection="1">
      <alignment vertical="center"/>
      <protection locked="0"/>
    </xf>
    <xf numFmtId="165" fontId="38" fillId="16" borderId="21" xfId="0" applyNumberFormat="1" applyFont="1" applyFill="1" applyBorder="1" applyAlignment="1" applyProtection="1">
      <alignment vertical="center"/>
      <protection locked="0"/>
    </xf>
    <xf numFmtId="165" fontId="38" fillId="16" borderId="10" xfId="0" applyNumberFormat="1" applyFont="1" applyFill="1" applyBorder="1" applyAlignment="1" applyProtection="1">
      <alignment vertical="center"/>
      <protection locked="0"/>
    </xf>
    <xf numFmtId="0" fontId="0" fillId="16" borderId="10" xfId="0" applyFill="1" applyBorder="1" applyAlignment="1" applyProtection="1">
      <alignment vertical="center"/>
      <protection locked="0"/>
    </xf>
    <xf numFmtId="165" fontId="0" fillId="16" borderId="53" xfId="0" applyNumberFormat="1" applyFill="1" applyBorder="1" applyAlignment="1" applyProtection="1">
      <alignment vertical="center"/>
      <protection locked="0"/>
    </xf>
    <xf numFmtId="165" fontId="38" fillId="8" borderId="43" xfId="0" applyNumberFormat="1" applyFont="1" applyFill="1" applyBorder="1" applyAlignment="1" applyProtection="1">
      <alignment vertical="center"/>
      <protection locked="0"/>
    </xf>
    <xf numFmtId="165" fontId="38" fillId="16" borderId="22" xfId="0" applyNumberFormat="1" applyFont="1" applyFill="1" applyBorder="1" applyAlignment="1" applyProtection="1">
      <alignment vertical="center"/>
      <protection locked="0"/>
    </xf>
    <xf numFmtId="165" fontId="38" fillId="16" borderId="42" xfId="0" applyNumberFormat="1" applyFont="1" applyFill="1" applyBorder="1" applyAlignment="1" applyProtection="1">
      <alignment vertical="center"/>
      <protection locked="0"/>
    </xf>
    <xf numFmtId="0" fontId="0" fillId="16" borderId="42" xfId="0" applyFill="1" applyBorder="1" applyAlignment="1" applyProtection="1">
      <alignment vertical="center"/>
      <protection locked="0"/>
    </xf>
    <xf numFmtId="165" fontId="0" fillId="16" borderId="54" xfId="0" applyNumberFormat="1" applyFill="1" applyBorder="1" applyAlignment="1" applyProtection="1">
      <alignment vertical="center"/>
      <protection locked="0"/>
    </xf>
    <xf numFmtId="0" fontId="48" fillId="17" borderId="7" xfId="0" applyFont="1" applyFill="1" applyBorder="1" applyAlignment="1">
      <alignment horizontal="center"/>
    </xf>
    <xf numFmtId="0" fontId="0" fillId="17" borderId="2" xfId="0" applyFill="1" applyBorder="1"/>
    <xf numFmtId="0" fontId="48" fillId="17" borderId="17" xfId="0" applyFont="1" applyFill="1" applyBorder="1" applyAlignment="1">
      <alignment horizontal="center"/>
    </xf>
    <xf numFmtId="168" fontId="38" fillId="14" borderId="10" xfId="0" applyNumberFormat="1" applyFont="1" applyFill="1" applyBorder="1" applyAlignment="1" applyProtection="1">
      <alignment vertical="center"/>
      <protection locked="0"/>
    </xf>
    <xf numFmtId="168" fontId="38" fillId="14" borderId="28" xfId="0" applyNumberFormat="1" applyFont="1" applyFill="1" applyBorder="1" applyAlignment="1" applyProtection="1">
      <alignment vertical="center"/>
      <protection locked="0"/>
    </xf>
    <xf numFmtId="168" fontId="0" fillId="14" borderId="39" xfId="0" applyNumberFormat="1" applyFill="1" applyBorder="1" applyAlignment="1" applyProtection="1">
      <alignment vertical="center"/>
      <protection locked="0"/>
    </xf>
    <xf numFmtId="168" fontId="38" fillId="14" borderId="16" xfId="0" applyNumberFormat="1" applyFont="1" applyFill="1" applyBorder="1" applyAlignment="1" applyProtection="1">
      <alignment vertical="center"/>
      <protection locked="0"/>
    </xf>
    <xf numFmtId="168" fontId="38" fillId="14" borderId="47" xfId="0" applyNumberFormat="1" applyFont="1" applyFill="1" applyBorder="1" applyAlignment="1" applyProtection="1">
      <alignment vertical="center"/>
      <protection locked="0"/>
    </xf>
    <xf numFmtId="168" fontId="38" fillId="14" borderId="57" xfId="0" applyNumberFormat="1" applyFont="1" applyFill="1" applyBorder="1" applyAlignment="1" applyProtection="1">
      <alignment vertical="center"/>
      <protection locked="0"/>
    </xf>
    <xf numFmtId="168" fontId="38" fillId="14" borderId="5" xfId="0" applyNumberFormat="1" applyFont="1" applyFill="1" applyBorder="1" applyAlignment="1" applyProtection="1">
      <alignment vertical="center"/>
      <protection locked="0"/>
    </xf>
    <xf numFmtId="168" fontId="0" fillId="14" borderId="24" xfId="0" applyNumberFormat="1" applyFill="1" applyBorder="1" applyAlignment="1" applyProtection="1">
      <alignment vertical="center"/>
      <protection locked="0"/>
    </xf>
    <xf numFmtId="0" fontId="0" fillId="14" borderId="1" xfId="0" applyFill="1" applyBorder="1" applyAlignment="1">
      <alignment horizontal="center"/>
    </xf>
    <xf numFmtId="0" fontId="0" fillId="14" borderId="58" xfId="0" applyFill="1" applyBorder="1"/>
    <xf numFmtId="0" fontId="0" fillId="15" borderId="2" xfId="0" applyFill="1" applyBorder="1"/>
    <xf numFmtId="0" fontId="0" fillId="15" borderId="3" xfId="0" applyFill="1" applyBorder="1"/>
    <xf numFmtId="0" fontId="48" fillId="18" borderId="35" xfId="0" applyFont="1" applyFill="1" applyBorder="1" applyAlignment="1">
      <alignment horizontal="center"/>
    </xf>
    <xf numFmtId="0" fontId="0" fillId="19" borderId="36" xfId="0" applyFill="1" applyBorder="1"/>
    <xf numFmtId="0" fontId="0" fillId="19" borderId="33" xfId="0" applyFill="1" applyBorder="1"/>
    <xf numFmtId="0" fontId="51" fillId="20" borderId="19" xfId="0" applyFont="1" applyFill="1" applyBorder="1" applyAlignment="1">
      <alignment horizontal="center"/>
    </xf>
    <xf numFmtId="165" fontId="38" fillId="14" borderId="45" xfId="0" applyNumberFormat="1" applyFont="1" applyFill="1" applyBorder="1" applyAlignment="1" applyProtection="1">
      <alignment vertical="center"/>
      <protection locked="0"/>
    </xf>
    <xf numFmtId="0" fontId="51" fillId="20" borderId="20" xfId="0" applyFont="1" applyFill="1" applyBorder="1" applyAlignment="1">
      <alignment horizontal="center"/>
    </xf>
    <xf numFmtId="0" fontId="48" fillId="18" borderId="23" xfId="0" applyFont="1" applyFill="1" applyBorder="1" applyAlignment="1">
      <alignment horizontal="center"/>
    </xf>
    <xf numFmtId="168" fontId="0" fillId="14" borderId="7" xfId="0" applyNumberFormat="1" applyFill="1" applyBorder="1" applyAlignment="1" applyProtection="1">
      <alignment vertical="center"/>
      <protection locked="0"/>
    </xf>
    <xf numFmtId="165" fontId="0" fillId="14" borderId="31" xfId="0" applyNumberFormat="1" applyFill="1" applyBorder="1" applyAlignment="1" applyProtection="1">
      <alignment vertical="center"/>
      <protection locked="0"/>
    </xf>
    <xf numFmtId="165" fontId="0" fillId="14" borderId="7" xfId="0" applyNumberFormat="1" applyFill="1" applyBorder="1" applyAlignment="1" applyProtection="1">
      <alignment vertical="center"/>
      <protection locked="0"/>
    </xf>
    <xf numFmtId="166" fontId="8" fillId="0" borderId="67" xfId="0" applyNumberFormat="1" applyFont="1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4" fillId="4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0" fillId="0" borderId="40" xfId="0" applyBorder="1" applyProtection="1">
      <protection locked="0"/>
    </xf>
    <xf numFmtId="166" fontId="20" fillId="2" borderId="20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29" xfId="0" applyBorder="1"/>
    <xf numFmtId="0" fontId="7" fillId="3" borderId="7" xfId="0" applyFont="1" applyFill="1" applyBorder="1" applyAlignment="1">
      <alignment horizontal="center" vertical="center"/>
    </xf>
    <xf numFmtId="0" fontId="0" fillId="0" borderId="59" xfId="0" applyBorder="1"/>
    <xf numFmtId="0" fontId="0" fillId="0" borderId="31" xfId="0" applyBorder="1"/>
    <xf numFmtId="164" fontId="13" fillId="0" borderId="21" xfId="0" applyNumberFormat="1" applyFont="1" applyBorder="1" applyAlignment="1">
      <alignment horizontal="center" vertical="center"/>
    </xf>
    <xf numFmtId="0" fontId="0" fillId="0" borderId="40" xfId="0" applyBorder="1"/>
    <xf numFmtId="0" fontId="17" fillId="3" borderId="17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9" fontId="12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12" fillId="2" borderId="0" xfId="0" applyFont="1" applyFill="1" applyAlignment="1">
      <alignment horizontal="right" vertical="center"/>
    </xf>
    <xf numFmtId="166" fontId="20" fillId="2" borderId="23" xfId="0" applyNumberFormat="1" applyFont="1" applyFill="1" applyBorder="1" applyAlignment="1">
      <alignment horizontal="center" vertical="center"/>
    </xf>
    <xf numFmtId="0" fontId="0" fillId="0" borderId="44" xfId="0" applyBorder="1"/>
    <xf numFmtId="0" fontId="0" fillId="0" borderId="41" xfId="0" applyBorder="1"/>
    <xf numFmtId="164" fontId="13" fillId="0" borderId="20" xfId="0" applyNumberFormat="1" applyFont="1" applyBorder="1" applyAlignment="1">
      <alignment horizontal="center" vertical="center"/>
    </xf>
    <xf numFmtId="166" fontId="20" fillId="9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166" fontId="26" fillId="5" borderId="10" xfId="0" applyNumberFormat="1" applyFont="1" applyFill="1" applyBorder="1" applyAlignment="1">
      <alignment horizontal="center" vertical="center"/>
    </xf>
    <xf numFmtId="166" fontId="26" fillId="9" borderId="10" xfId="0" applyNumberFormat="1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0" borderId="11" xfId="0" applyFont="1" applyBorder="1"/>
    <xf numFmtId="0" fontId="35" fillId="0" borderId="40" xfId="0" applyFont="1" applyBorder="1"/>
    <xf numFmtId="0" fontId="36" fillId="3" borderId="0" xfId="0" applyFont="1" applyFill="1" applyAlignment="1">
      <alignment horizontal="right" vertical="center"/>
    </xf>
    <xf numFmtId="166" fontId="35" fillId="9" borderId="10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 vertical="center" wrapText="1"/>
    </xf>
    <xf numFmtId="0" fontId="41" fillId="0" borderId="2" xfId="0" applyFont="1" applyBorder="1" applyAlignment="1">
      <alignment horizontal="center" vertical="top" wrapText="1"/>
    </xf>
    <xf numFmtId="0" fontId="1" fillId="0" borderId="0" xfId="0" applyFont="1"/>
    <xf numFmtId="0" fontId="26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20" fillId="4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0" borderId="47" xfId="0" applyBorder="1" applyProtection="1">
      <protection locked="0"/>
    </xf>
    <xf numFmtId="9" fontId="12" fillId="4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7" fontId="28" fillId="0" borderId="27" xfId="0" applyNumberFormat="1" applyFont="1" applyBorder="1" applyAlignment="1">
      <alignment horizontal="center" vertical="center"/>
    </xf>
    <xf numFmtId="0" fontId="0" fillId="0" borderId="26" xfId="0" applyBorder="1"/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13" fillId="0" borderId="22" xfId="0" applyNumberFormat="1" applyFont="1" applyBorder="1" applyAlignment="1">
      <alignment horizontal="center" vertical="center"/>
    </xf>
    <xf numFmtId="0" fontId="0" fillId="0" borderId="43" xfId="0" applyBorder="1"/>
    <xf numFmtId="166" fontId="8" fillId="2" borderId="0" xfId="0" applyNumberFormat="1" applyFont="1" applyFill="1" applyAlignment="1">
      <alignment horizontal="left" vertical="center"/>
    </xf>
    <xf numFmtId="0" fontId="21" fillId="0" borderId="8" xfId="0" applyFont="1" applyBorder="1" applyAlignment="1">
      <alignment horizontal="center" vertical="center" wrapText="1"/>
    </xf>
    <xf numFmtId="9" fontId="4" fillId="4" borderId="10" xfId="0" applyNumberFormat="1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25" fillId="5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40" fillId="0" borderId="18" xfId="0" applyFont="1" applyBorder="1" applyAlignment="1">
      <alignment horizontal="center" vertical="center"/>
    </xf>
    <xf numFmtId="0" fontId="0" fillId="0" borderId="4" xfId="0" applyBorder="1"/>
    <xf numFmtId="0" fontId="14" fillId="2" borderId="0" xfId="0" applyFont="1" applyFill="1" applyAlignment="1">
      <alignment horizontal="left" vertical="top" wrapText="1"/>
    </xf>
    <xf numFmtId="0" fontId="37" fillId="2" borderId="0" xfId="0" applyFont="1" applyFill="1" applyAlignment="1">
      <alignment horizontal="center" vertical="top" wrapText="1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166" fontId="20" fillId="4" borderId="10" xfId="0" applyNumberFormat="1" applyFont="1" applyFill="1" applyBorder="1" applyAlignment="1" applyProtection="1">
      <alignment horizontal="center" vertical="center"/>
      <protection locked="0"/>
    </xf>
    <xf numFmtId="0" fontId="26" fillId="5" borderId="4" xfId="0" applyFont="1" applyFill="1" applyBorder="1" applyAlignment="1">
      <alignment horizontal="center"/>
    </xf>
    <xf numFmtId="0" fontId="30" fillId="8" borderId="28" xfId="0" applyFont="1" applyFill="1" applyBorder="1" applyAlignment="1" applyProtection="1">
      <alignment horizontal="center" vertical="center"/>
      <protection locked="0"/>
    </xf>
    <xf numFmtId="164" fontId="13" fillId="0" borderId="19" xfId="0" applyNumberFormat="1" applyFont="1" applyBorder="1" applyAlignment="1">
      <alignment horizontal="center" vertical="center"/>
    </xf>
    <xf numFmtId="0" fontId="0" fillId="0" borderId="60" xfId="0" applyBorder="1"/>
    <xf numFmtId="0" fontId="0" fillId="0" borderId="61" xfId="0" applyBorder="1"/>
    <xf numFmtId="9" fontId="26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9" borderId="28" xfId="0" applyFont="1" applyFill="1" applyBorder="1" applyAlignment="1">
      <alignment horizontal="center" vertical="center" wrapText="1"/>
    </xf>
    <xf numFmtId="165" fontId="18" fillId="0" borderId="0" xfId="0" applyNumberFormat="1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21" borderId="0" xfId="0" applyFill="1" applyAlignment="1">
      <alignment horizontal="center" vertical="center"/>
    </xf>
    <xf numFmtId="0" fontId="0" fillId="22" borderId="0" xfId="0" applyFill="1"/>
    <xf numFmtId="0" fontId="12" fillId="0" borderId="0" xfId="0" applyFont="1" applyAlignment="1">
      <alignment horizontal="right" vertical="center"/>
    </xf>
    <xf numFmtId="166" fontId="25" fillId="5" borderId="24" xfId="0" applyNumberFormat="1" applyFont="1" applyFill="1" applyBorder="1" applyAlignment="1">
      <alignment horizontal="center" vertical="center"/>
    </xf>
    <xf numFmtId="166" fontId="25" fillId="9" borderId="10" xfId="0" applyNumberFormat="1" applyFont="1" applyFill="1" applyBorder="1" applyAlignment="1">
      <alignment horizontal="center" vertical="center"/>
    </xf>
    <xf numFmtId="166" fontId="20" fillId="2" borderId="1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6" fontId="27" fillId="0" borderId="0" xfId="0" applyNumberFormat="1" applyFont="1" applyAlignment="1">
      <alignment horizontal="center" vertical="top"/>
    </xf>
    <xf numFmtId="0" fontId="7" fillId="3" borderId="15" xfId="0" applyFont="1" applyFill="1" applyBorder="1" applyAlignment="1">
      <alignment horizontal="center" vertical="center" wrapText="1"/>
    </xf>
    <xf numFmtId="0" fontId="0" fillId="0" borderId="47" xfId="0" applyBorder="1"/>
    <xf numFmtId="0" fontId="25" fillId="5" borderId="7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19" fillId="0" borderId="0" xfId="0" applyFont="1"/>
    <xf numFmtId="0" fontId="52" fillId="0" borderId="0" xfId="0" applyFont="1"/>
    <xf numFmtId="0" fontId="38" fillId="0" borderId="0" xfId="0" applyFont="1" applyAlignment="1">
      <alignment horizontal="left" vertical="top" wrapText="1"/>
    </xf>
    <xf numFmtId="0" fontId="35" fillId="0" borderId="0" xfId="0" applyFont="1" applyAlignment="1">
      <alignment horizontal="right"/>
    </xf>
    <xf numFmtId="0" fontId="0" fillId="6" borderId="10" xfId="0" applyFill="1" applyBorder="1" applyAlignment="1">
      <alignment horizontal="left" vertical="top" wrapText="1"/>
    </xf>
    <xf numFmtId="0" fontId="44" fillId="7" borderId="7" xfId="0" applyFont="1" applyFill="1" applyBorder="1" applyAlignment="1">
      <alignment horizontal="center" vertical="center" textRotation="90"/>
    </xf>
    <xf numFmtId="0" fontId="0" fillId="0" borderId="63" xfId="0" applyBorder="1"/>
    <xf numFmtId="0" fontId="0" fillId="0" borderId="24" xfId="0" applyBorder="1"/>
    <xf numFmtId="0" fontId="0" fillId="0" borderId="37" xfId="0" applyBorder="1" applyAlignment="1">
      <alignment horizontal="center"/>
    </xf>
    <xf numFmtId="0" fontId="46" fillId="12" borderId="25" xfId="0" applyFont="1" applyFill="1" applyBorder="1" applyAlignment="1">
      <alignment horizontal="center" vertical="center" wrapText="1"/>
    </xf>
    <xf numFmtId="0" fontId="0" fillId="0" borderId="38" xfId="0" applyBorder="1"/>
    <xf numFmtId="0" fontId="46" fillId="12" borderId="45" xfId="0" applyFont="1" applyFill="1" applyBorder="1" applyAlignment="1">
      <alignment horizontal="center" vertical="center"/>
    </xf>
    <xf numFmtId="0" fontId="0" fillId="0" borderId="45" xfId="0" applyBorder="1"/>
    <xf numFmtId="0" fontId="10" fillId="11" borderId="33" xfId="0" applyFont="1" applyFill="1" applyBorder="1" applyAlignment="1" applyProtection="1">
      <alignment horizontal="center"/>
      <protection locked="0"/>
    </xf>
    <xf numFmtId="0" fontId="0" fillId="0" borderId="59" xfId="0" applyBorder="1" applyProtection="1">
      <protection locked="0"/>
    </xf>
    <xf numFmtId="0" fontId="0" fillId="0" borderId="31" xfId="0" applyBorder="1" applyProtection="1">
      <protection locked="0"/>
    </xf>
    <xf numFmtId="0" fontId="45" fillId="7" borderId="7" xfId="0" applyFont="1" applyFill="1" applyBorder="1" applyAlignment="1">
      <alignment horizontal="center"/>
    </xf>
    <xf numFmtId="0" fontId="47" fillId="13" borderId="35" xfId="0" applyFont="1" applyFill="1" applyBorder="1" applyAlignment="1">
      <alignment horizontal="center" vertical="center"/>
    </xf>
    <xf numFmtId="0" fontId="0" fillId="0" borderId="65" xfId="0" applyBorder="1"/>
    <xf numFmtId="0" fontId="46" fillId="12" borderId="38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right"/>
    </xf>
    <xf numFmtId="0" fontId="10" fillId="11" borderId="9" xfId="0" applyFont="1" applyFill="1" applyBorder="1" applyAlignment="1">
      <alignment horizontal="center"/>
    </xf>
    <xf numFmtId="0" fontId="0" fillId="0" borderId="9" xfId="0" applyBorder="1"/>
    <xf numFmtId="0" fontId="10" fillId="8" borderId="51" xfId="0" applyFont="1" applyFill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49" fontId="10" fillId="4" borderId="32" xfId="0" applyNumberFormat="1" applyFont="1" applyFill="1" applyBorder="1" applyAlignment="1" applyProtection="1">
      <alignment horizontal="center"/>
      <protection locked="0"/>
    </xf>
    <xf numFmtId="0" fontId="0" fillId="0" borderId="64" xfId="0" applyBorder="1" applyProtection="1">
      <protection locked="0"/>
    </xf>
    <xf numFmtId="0" fontId="10" fillId="4" borderId="32" xfId="0" applyFont="1" applyFill="1" applyBorder="1" applyAlignment="1" applyProtection="1">
      <alignment horizontal="center"/>
      <protection locked="0"/>
    </xf>
    <xf numFmtId="0" fontId="45" fillId="7" borderId="17" xfId="0" applyFont="1" applyFill="1" applyBorder="1" applyAlignment="1">
      <alignment horizontal="center"/>
    </xf>
    <xf numFmtId="169" fontId="0" fillId="0" borderId="18" xfId="0" applyNumberFormat="1" applyBorder="1" applyAlignment="1">
      <alignment horizontal="center"/>
    </xf>
    <xf numFmtId="0" fontId="47" fillId="13" borderId="25" xfId="0" applyFont="1" applyFill="1" applyBorder="1" applyAlignment="1">
      <alignment horizontal="center" vertical="center"/>
    </xf>
    <xf numFmtId="0" fontId="46" fillId="12" borderId="33" xfId="0" applyFont="1" applyFill="1" applyBorder="1" applyAlignment="1">
      <alignment horizontal="center" vertical="center"/>
    </xf>
    <xf numFmtId="0" fontId="0" fillId="0" borderId="66" xfId="0" applyBorder="1"/>
    <xf numFmtId="0" fontId="46" fillId="12" borderId="34" xfId="0" applyFont="1" applyFill="1" applyBorder="1" applyAlignment="1">
      <alignment horizontal="center" vertical="center"/>
    </xf>
    <xf numFmtId="0" fontId="0" fillId="0" borderId="52" xfId="0" applyBorder="1"/>
    <xf numFmtId="0" fontId="0" fillId="0" borderId="18" xfId="0" applyBorder="1" applyAlignment="1">
      <alignment horizontal="center"/>
    </xf>
    <xf numFmtId="0" fontId="46" fillId="12" borderId="15" xfId="0" applyFont="1" applyFill="1" applyBorder="1" applyAlignment="1">
      <alignment horizontal="center" vertical="center"/>
    </xf>
    <xf numFmtId="0" fontId="0" fillId="0" borderId="15" xfId="0" applyBorder="1"/>
    <xf numFmtId="0" fontId="14" fillId="11" borderId="1" xfId="0" applyFont="1" applyFill="1" applyBorder="1" applyAlignment="1">
      <alignment horizontal="right"/>
    </xf>
    <xf numFmtId="49" fontId="10" fillId="4" borderId="55" xfId="0" applyNumberFormat="1" applyFont="1" applyFill="1" applyBorder="1" applyAlignment="1" applyProtection="1">
      <alignment horizontal="center"/>
      <protection locked="0"/>
    </xf>
    <xf numFmtId="0" fontId="0" fillId="0" borderId="62" xfId="0" applyBorder="1" applyProtection="1">
      <protection locked="0"/>
    </xf>
    <xf numFmtId="0" fontId="10" fillId="11" borderId="56" xfId="0" applyFont="1" applyFill="1" applyBorder="1" applyAlignment="1" applyProtection="1">
      <alignment horizontal="center"/>
      <protection locked="0"/>
    </xf>
    <xf numFmtId="0" fontId="0" fillId="0" borderId="60" xfId="0" applyBorder="1" applyProtection="1">
      <protection locked="0"/>
    </xf>
  </cellXfs>
  <cellStyles count="1">
    <cellStyle name="Normal" xfId="0" builtinId="0"/>
  </cellStyles>
  <dxfs count="48"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9847407452621"/>
        </patternFill>
      </fill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ont>
        <color rgb="FFFFFFFF"/>
      </font>
      <fill>
        <patternFill>
          <bgColor theme="0"/>
        </patternFill>
      </fill>
      <border>
        <left/>
        <right/>
        <top/>
        <bottom/>
      </border>
    </dxf>
    <dxf>
      <font>
        <color rgb="FFFF0000"/>
      </font>
    </dxf>
    <dxf>
      <font>
        <color rgb="FFFFFFFF"/>
      </font>
      <fill>
        <patternFill>
          <bgColor rgb="FF00000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808080"/>
      </font>
      <fill>
        <patternFill>
          <bgColor theme="1"/>
        </patternFill>
      </fill>
    </dxf>
    <dxf>
      <fill>
        <patternFill>
          <bgColor rgb="FFC0C0C0"/>
        </patternFill>
      </fill>
    </dxf>
    <dxf>
      <font>
        <color rgb="FF808080"/>
      </font>
      <fill>
        <patternFill>
          <bgColor rgb="FFB6B6B6"/>
        </patternFill>
      </fill>
    </dxf>
    <dxf>
      <font>
        <color rgb="FF808080"/>
      </font>
      <fill>
        <patternFill>
          <bgColor rgb="FFB6B6B6"/>
        </patternFill>
      </fill>
    </dxf>
    <dxf>
      <font>
        <color rgb="FFFFFFFF"/>
      </font>
      <fill>
        <patternFill>
          <bgColor theme="2" tint="-9.9978637043366805E-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699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C0C0C0"/>
      <rgbColor rgb="FF808080"/>
      <rgbColor rgb="FFD9D9D9"/>
      <rgbColor rgb="FF993366"/>
      <rgbColor rgb="FFFFF2CC"/>
      <rgbColor rgb="FFDAE3F3"/>
      <rgbColor rgb="FF660066"/>
      <rgbColor rgb="FFFF8080"/>
      <rgbColor rgb="FF2D6186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CF3E0"/>
      <rgbColor rgb="FFFFEB9C"/>
      <rgbColor rgb="FFBFBFBF"/>
      <rgbColor rgb="FFF4D79E"/>
      <rgbColor rgb="FFB6B6B6"/>
      <rgbColor rgb="FFF8CBAD"/>
      <rgbColor rgb="FF416189"/>
      <rgbColor rgb="FF33CCCC"/>
      <rgbColor rgb="FF99CC00"/>
      <rgbColor rgb="FFFFCC00"/>
      <rgbColor rgb="FFFF9900"/>
      <rgbColor rgb="FFFF5050"/>
      <rgbColor rgb="FF767171"/>
      <rgbColor rgb="FFA9A9A9"/>
      <rgbColor rgb="FF003366"/>
      <rgbColor rgb="FF339966"/>
      <rgbColor rgb="FF003300"/>
      <rgbColor rgb="FF333300"/>
      <rgbColor rgb="FF993300"/>
      <rgbColor rgb="FF993366"/>
      <rgbColor rgb="FF1F4E7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63720</xdr:colOff>
      <xdr:row>1</xdr:row>
      <xdr:rowOff>110520</xdr:rowOff>
    </xdr:from>
    <xdr:to>
      <xdr:col>2</xdr:col>
      <xdr:colOff>1651320</xdr:colOff>
      <xdr:row>1</xdr:row>
      <xdr:rowOff>924480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20" y="186840"/>
          <a:ext cx="2856240" cy="813960"/>
        </a:xfrm>
        <a:prstGeom prst="rect">
          <a:avLst/>
        </a:prstGeom>
        <a:ln w="0">
          <a:noFill/>
          <a:prstDash val="solid"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10</xdr:row>
          <xdr:rowOff>0</xdr:rowOff>
        </xdr:from>
        <xdr:to>
          <xdr:col>23</xdr:col>
          <xdr:colOff>66675</xdr:colOff>
          <xdr:row>12</xdr:row>
          <xdr:rowOff>276225</xdr:rowOff>
        </xdr:to>
        <xdr:sp macro="" textlink="">
          <xdr:nvSpPr>
            <xdr:cNvPr id="1001" name="Button 3" hidden="1">
              <a:extLst>
                <a:ext uri="{63B3BB69-23CF-44E3-9099-C40C66FF867C}">
                  <a14:compatExt spid="_x0000_s1001"/>
                </a:ext>
                <a:ext uri="{FF2B5EF4-FFF2-40B4-BE49-F238E27FC236}">
                  <a16:creationId xmlns:a16="http://schemas.microsoft.com/office/drawing/2014/main" id="{00000000-0008-0000-0100-0000E90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Please click here after changing the # of Months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mortgages.sharepoint.com/Users/iellison/AppData/Local/Microsoft/Windows/Temporary%20Internet%20Files/Content.Outlook/TO4IXCAY/CEL%20Business%20Narratives%20-%207.20%20DRAF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mortgages.sharepoint.com/Users/dreilly/AppData/Local/Microsoft/Windows/INetCache/Content.Outlook/AKM87K0R/CEL%20Business%20Narrative%2002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 Narrative"/>
      <sheetName val="Sales Narrative"/>
      <sheetName val="Business Typ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 Narrative"/>
      <sheetName val="Industries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" displayName="Table3" ref="A1:A22" totalsRowShown="0">
  <autoFilter ref="A1:A22" xr:uid="{00000000-0009-0000-0100-000001000000}"/>
  <tableColumns count="1">
    <tableColumn id="1" xr3:uid="{00000000-0010-0000-0000-000001000000}" name="  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zoomScaleNormal="100" workbookViewId="0">
      <selection activeCell="A2" sqref="A2"/>
    </sheetView>
  </sheetViews>
  <sheetFormatPr defaultColWidth="8.7109375" defaultRowHeight="15" x14ac:dyDescent="0.25"/>
  <cols>
    <col min="1" max="1" width="24" customWidth="1"/>
    <col min="2" max="2" width="4.140625" customWidth="1"/>
    <col min="4" max="4" width="23.7109375" customWidth="1"/>
    <col min="6" max="6" width="23.7109375" customWidth="1"/>
    <col min="8" max="8" width="24" customWidth="1"/>
  </cols>
  <sheetData>
    <row r="1" spans="1:1" ht="15" customHeight="1" x14ac:dyDescent="0.25">
      <c r="A1" t="s">
        <v>31</v>
      </c>
    </row>
    <row r="2" spans="1:1" ht="15" customHeight="1" x14ac:dyDescent="0.25">
      <c r="A2" t="s">
        <v>32</v>
      </c>
    </row>
    <row r="3" spans="1:1" ht="15" customHeight="1" x14ac:dyDescent="0.25">
      <c r="A3" t="s">
        <v>33</v>
      </c>
    </row>
    <row r="4" spans="1:1" ht="15" customHeight="1" x14ac:dyDescent="0.25">
      <c r="A4" t="s">
        <v>34</v>
      </c>
    </row>
    <row r="5" spans="1:1" ht="15" customHeight="1" x14ac:dyDescent="0.25">
      <c r="A5" t="s">
        <v>35</v>
      </c>
    </row>
    <row r="6" spans="1:1" ht="15" customHeight="1" x14ac:dyDescent="0.25">
      <c r="A6" t="s">
        <v>36</v>
      </c>
    </row>
    <row r="7" spans="1:1" ht="15" customHeight="1" x14ac:dyDescent="0.25">
      <c r="A7" t="s">
        <v>37</v>
      </c>
    </row>
    <row r="8" spans="1:1" ht="15" customHeight="1" x14ac:dyDescent="0.25">
      <c r="A8" t="s">
        <v>38</v>
      </c>
    </row>
    <row r="9" spans="1:1" ht="15" customHeight="1" x14ac:dyDescent="0.25">
      <c r="A9" t="s">
        <v>39</v>
      </c>
    </row>
    <row r="10" spans="1:1" ht="15" customHeight="1" x14ac:dyDescent="0.25">
      <c r="A10" t="s">
        <v>40</v>
      </c>
    </row>
    <row r="11" spans="1:1" ht="15" customHeight="1" x14ac:dyDescent="0.25">
      <c r="A11" t="s">
        <v>41</v>
      </c>
    </row>
    <row r="12" spans="1:1" ht="15" customHeight="1" x14ac:dyDescent="0.25">
      <c r="A12" t="s">
        <v>42</v>
      </c>
    </row>
    <row r="13" spans="1:1" ht="15" customHeight="1" x14ac:dyDescent="0.25">
      <c r="A13" t="s">
        <v>43</v>
      </c>
    </row>
    <row r="14" spans="1:1" ht="15" customHeight="1" x14ac:dyDescent="0.25">
      <c r="A14" t="s">
        <v>44</v>
      </c>
    </row>
    <row r="15" spans="1:1" ht="15" customHeight="1" x14ac:dyDescent="0.25">
      <c r="A15" t="s">
        <v>45</v>
      </c>
    </row>
    <row r="16" spans="1:1" ht="15" customHeight="1" x14ac:dyDescent="0.25">
      <c r="A16" t="s">
        <v>46</v>
      </c>
    </row>
    <row r="17" spans="1:1" ht="15" customHeight="1" x14ac:dyDescent="0.25">
      <c r="A17" t="s">
        <v>47</v>
      </c>
    </row>
    <row r="18" spans="1:1" ht="15" customHeight="1" x14ac:dyDescent="0.25">
      <c r="A18" t="s">
        <v>48</v>
      </c>
    </row>
    <row r="19" spans="1:1" ht="15" customHeight="1" x14ac:dyDescent="0.25">
      <c r="A19" t="s">
        <v>49</v>
      </c>
    </row>
    <row r="20" spans="1:1" ht="15" customHeight="1" x14ac:dyDescent="0.25">
      <c r="A20" t="s">
        <v>50</v>
      </c>
    </row>
    <row r="21" spans="1:1" ht="15" customHeight="1" x14ac:dyDescent="0.25">
      <c r="A21" t="s">
        <v>51</v>
      </c>
    </row>
    <row r="22" spans="1:1" ht="15" customHeight="1" x14ac:dyDescent="0.25">
      <c r="A22" t="s">
        <v>52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82"/>
  <sheetViews>
    <sheetView showGridLines="0" tabSelected="1" zoomScale="70" zoomScaleNormal="70" workbookViewId="0">
      <selection activeCell="E49" sqref="E49:I49"/>
    </sheetView>
  </sheetViews>
  <sheetFormatPr defaultColWidth="8.7109375" defaultRowHeight="15" x14ac:dyDescent="0.25"/>
  <cols>
    <col min="1" max="1" width="3" customWidth="1"/>
    <col min="2" max="2" width="15" customWidth="1"/>
    <col min="3" max="3" width="27.5703125" customWidth="1"/>
    <col min="4" max="4" width="2" customWidth="1"/>
    <col min="5" max="5" width="12" customWidth="1"/>
    <col min="6" max="6" width="4.7109375" customWidth="1"/>
    <col min="7" max="7" width="5.5703125" customWidth="1"/>
    <col min="8" max="8" width="3.5703125" customWidth="1"/>
    <col min="9" max="9" width="21.5703125" customWidth="1"/>
    <col min="10" max="10" width="0.7109375" customWidth="1"/>
    <col min="11" max="11" width="3.5703125" customWidth="1"/>
    <col min="12" max="12" width="1.7109375" customWidth="1"/>
    <col min="13" max="13" width="5.140625" customWidth="1"/>
    <col min="14" max="14" width="5.28515625" customWidth="1"/>
    <col min="15" max="15" width="4.7109375" customWidth="1"/>
    <col min="16" max="16" width="2" customWidth="1"/>
    <col min="17" max="17" width="3.5703125" customWidth="1"/>
    <col min="18" max="18" width="3.7109375" customWidth="1"/>
    <col min="19" max="19" width="1.7109375" customWidth="1"/>
    <col min="20" max="20" width="5.140625" customWidth="1"/>
    <col min="21" max="21" width="5.28515625" customWidth="1"/>
    <col min="22" max="22" width="4.7109375" customWidth="1"/>
    <col min="23" max="23" width="2" customWidth="1"/>
    <col min="24" max="26" width="3.5703125" customWidth="1"/>
    <col min="27" max="27" width="5.140625" customWidth="1"/>
    <col min="28" max="28" width="5.28515625" customWidth="1"/>
    <col min="29" max="29" width="4.7109375" style="1" customWidth="1"/>
    <col min="30" max="30" width="2" style="1" customWidth="1"/>
    <col min="31" max="31" width="3.5703125" style="1" customWidth="1"/>
    <col min="32" max="32" width="27.5703125" style="1" hidden="1" customWidth="1"/>
    <col min="33" max="33" width="5" style="1" hidden="1" customWidth="1"/>
    <col min="34" max="34" width="10.5703125" style="1" hidden="1" customWidth="1"/>
    <col min="35" max="35" width="8.7109375" style="1" hidden="1" customWidth="1"/>
    <col min="36" max="52" width="8.7109375" hidden="1" customWidth="1"/>
    <col min="53" max="53" width="13" hidden="1" customWidth="1"/>
  </cols>
  <sheetData>
    <row r="1" spans="1:48" ht="6" customHeight="1" x14ac:dyDescent="0.25"/>
    <row r="2" spans="1:48" ht="82.5" customHeight="1" x14ac:dyDescent="0.25">
      <c r="A2" s="2"/>
      <c r="B2" s="3"/>
      <c r="C2" s="4"/>
      <c r="D2" s="4"/>
      <c r="E2" s="315" t="s">
        <v>0</v>
      </c>
      <c r="F2" s="279"/>
      <c r="G2" s="279"/>
      <c r="H2" s="279"/>
      <c r="I2" s="279"/>
      <c r="J2" s="279"/>
      <c r="K2" s="279"/>
      <c r="L2" s="279"/>
      <c r="M2" s="5"/>
      <c r="N2" s="6"/>
      <c r="O2" s="6"/>
      <c r="P2" s="6"/>
      <c r="Q2" s="6"/>
      <c r="R2" s="6"/>
      <c r="S2" s="4"/>
      <c r="T2" s="4"/>
      <c r="U2" s="4"/>
      <c r="V2" s="4"/>
      <c r="W2" s="4"/>
      <c r="X2" s="4"/>
      <c r="Y2" s="4"/>
      <c r="Z2" s="6"/>
      <c r="AA2" s="6"/>
      <c r="AB2" s="6"/>
      <c r="AC2" s="6"/>
      <c r="AD2" s="6"/>
      <c r="AE2" s="7"/>
      <c r="AF2" s="8"/>
      <c r="AG2" s="8"/>
    </row>
    <row r="3" spans="1:48" s="14" customFormat="1" ht="7.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1"/>
      <c r="P3" s="11"/>
      <c r="Q3" s="11"/>
      <c r="R3" s="11"/>
      <c r="S3" s="10"/>
      <c r="T3" s="10"/>
      <c r="U3" s="10"/>
      <c r="V3" s="10"/>
      <c r="W3" s="10"/>
      <c r="X3" s="10"/>
      <c r="Y3" s="10"/>
      <c r="Z3" s="12"/>
      <c r="AA3" s="12"/>
      <c r="AB3" s="12"/>
      <c r="AC3" s="12"/>
      <c r="AD3" s="12"/>
      <c r="AE3" s="13"/>
      <c r="AH3" s="15"/>
      <c r="AI3" s="16"/>
      <c r="AJ3" s="17"/>
      <c r="AK3" s="17"/>
      <c r="AL3" s="17"/>
      <c r="AM3" s="17"/>
      <c r="AN3" s="18"/>
      <c r="AO3" s="18"/>
      <c r="AP3" s="18"/>
      <c r="AQ3" s="19"/>
      <c r="AR3" s="19"/>
      <c r="AS3" s="19"/>
      <c r="AT3" s="19"/>
      <c r="AU3" s="19"/>
      <c r="AV3" s="19"/>
    </row>
    <row r="4" spans="1:48" ht="27" customHeight="1" x14ac:dyDescent="0.35">
      <c r="A4" s="273" t="s">
        <v>1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5"/>
      <c r="AJ4" s="20"/>
      <c r="AK4" s="20"/>
      <c r="AL4" s="20"/>
      <c r="AO4" s="21"/>
    </row>
    <row r="5" spans="1:48" ht="12" customHeight="1" x14ac:dyDescent="0.35">
      <c r="A5" s="22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  <c r="O5" s="25"/>
      <c r="P5" s="25"/>
      <c r="Q5" s="25"/>
      <c r="R5" s="25"/>
      <c r="Z5" s="25"/>
      <c r="AA5" s="25"/>
      <c r="AB5" s="25"/>
      <c r="AC5" s="25"/>
      <c r="AD5" s="25"/>
      <c r="AE5" s="26"/>
      <c r="AF5" s="25"/>
      <c r="AG5" s="25"/>
      <c r="AH5" s="27"/>
      <c r="AI5" s="27"/>
      <c r="AJ5" s="20"/>
      <c r="AK5" s="20"/>
      <c r="AL5" s="20"/>
      <c r="AO5" s="21"/>
    </row>
    <row r="6" spans="1:48" ht="22.5" customHeight="1" x14ac:dyDescent="0.35">
      <c r="A6" s="28"/>
      <c r="B6" s="283" t="s">
        <v>2</v>
      </c>
      <c r="C6" s="282"/>
      <c r="D6" s="30"/>
      <c r="E6" s="267"/>
      <c r="F6" s="268"/>
      <c r="G6" s="268"/>
      <c r="H6" s="268"/>
      <c r="I6" s="268"/>
      <c r="J6" s="269"/>
      <c r="L6" s="327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AE6" s="31"/>
      <c r="AF6" s="32"/>
      <c r="AK6" s="33"/>
      <c r="AL6" s="33"/>
      <c r="AM6" s="34"/>
      <c r="AT6" s="34"/>
    </row>
    <row r="7" spans="1:48" ht="26.25" customHeight="1" x14ac:dyDescent="0.35">
      <c r="A7" s="28"/>
      <c r="B7" s="35"/>
      <c r="C7" s="35"/>
      <c r="D7" s="36"/>
      <c r="E7" s="289"/>
      <c r="F7" s="271"/>
      <c r="G7" s="271"/>
      <c r="H7" s="271"/>
      <c r="I7" s="271"/>
      <c r="J7" s="271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AE7" s="31"/>
      <c r="AK7" s="33"/>
      <c r="AL7" s="33"/>
    </row>
    <row r="8" spans="1:48" ht="22.5" customHeight="1" x14ac:dyDescent="0.25">
      <c r="A8" s="37"/>
      <c r="B8" s="283" t="s">
        <v>3</v>
      </c>
      <c r="C8" s="282"/>
      <c r="D8" s="30"/>
      <c r="E8" s="329"/>
      <c r="F8" s="268"/>
      <c r="G8" s="268"/>
      <c r="H8" s="268"/>
      <c r="I8" s="268"/>
      <c r="J8" s="269"/>
      <c r="L8" s="327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AE8" s="31"/>
      <c r="AK8" s="38"/>
      <c r="AL8" s="38"/>
    </row>
    <row r="9" spans="1:48" ht="22.5" customHeight="1" x14ac:dyDescent="0.25">
      <c r="A9" s="37"/>
      <c r="B9" s="29"/>
      <c r="C9" s="29"/>
      <c r="D9" s="30"/>
      <c r="E9" s="303"/>
      <c r="F9" s="304"/>
      <c r="G9" s="304"/>
      <c r="H9" s="304"/>
      <c r="I9" s="304"/>
      <c r="J9" s="304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AE9" s="31"/>
      <c r="AK9" s="38"/>
      <c r="AL9" s="38"/>
    </row>
    <row r="10" spans="1:48" ht="18.75" customHeight="1" x14ac:dyDescent="0.25">
      <c r="A10" s="37"/>
      <c r="B10" s="35"/>
      <c r="C10" s="35"/>
      <c r="D10" s="36"/>
      <c r="E10" s="305"/>
      <c r="F10" s="305"/>
      <c r="G10" s="305"/>
      <c r="H10" s="305"/>
      <c r="I10" s="305"/>
      <c r="J10" s="305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AE10" s="31"/>
      <c r="AK10" s="38"/>
      <c r="AL10" s="38"/>
    </row>
    <row r="11" spans="1:48" ht="2.25" customHeight="1" x14ac:dyDescent="0.25">
      <c r="A11" s="297"/>
      <c r="B11" s="282"/>
      <c r="C11" s="282"/>
      <c r="D11" s="40"/>
      <c r="E11" s="41"/>
      <c r="F11" s="42"/>
      <c r="G11" s="42"/>
      <c r="H11" s="42"/>
      <c r="I11" s="42"/>
      <c r="J11" s="43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AE11" s="31"/>
      <c r="AK11" s="33"/>
      <c r="AL11" s="33"/>
    </row>
    <row r="12" spans="1:48" ht="22.5" customHeight="1" x14ac:dyDescent="0.25">
      <c r="A12" s="39"/>
      <c r="B12" s="310" t="s">
        <v>4</v>
      </c>
      <c r="C12" s="282"/>
      <c r="D12" s="282"/>
      <c r="E12" s="348">
        <v>24</v>
      </c>
      <c r="F12" s="349"/>
      <c r="G12" s="349"/>
      <c r="H12" s="349"/>
      <c r="I12" s="349"/>
      <c r="J12" s="44"/>
      <c r="L12" s="327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AE12" s="31"/>
      <c r="AK12" s="33"/>
      <c r="AL12" s="33"/>
    </row>
    <row r="13" spans="1:48" ht="24.75" customHeight="1" x14ac:dyDescent="0.25">
      <c r="A13" s="37"/>
      <c r="B13" s="45"/>
      <c r="C13" s="46"/>
      <c r="D13" s="24"/>
      <c r="E13" s="312"/>
      <c r="F13" s="271"/>
      <c r="G13" s="271"/>
      <c r="H13" s="271"/>
      <c r="I13" s="271"/>
      <c r="J13" s="271"/>
      <c r="K13" s="24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AE13" s="31"/>
      <c r="AK13" s="38"/>
      <c r="AL13" s="38"/>
    </row>
    <row r="14" spans="1:48" ht="22.5" customHeight="1" x14ac:dyDescent="0.25">
      <c r="A14" s="47"/>
      <c r="B14" s="342" t="s">
        <v>5</v>
      </c>
      <c r="C14" s="282"/>
      <c r="D14" s="48"/>
      <c r="E14" s="320">
        <v>1</v>
      </c>
      <c r="F14" s="268"/>
      <c r="G14" s="268"/>
      <c r="H14" s="268"/>
      <c r="I14" s="268"/>
      <c r="J14" s="269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AE14" s="31"/>
      <c r="AK14" s="33"/>
      <c r="AL14" s="33"/>
    </row>
    <row r="15" spans="1:48" ht="6" customHeight="1" x14ac:dyDescent="0.25">
      <c r="A15" s="22"/>
      <c r="B15" s="49"/>
      <c r="C15" s="50"/>
      <c r="D15" s="50"/>
      <c r="E15" s="50"/>
      <c r="F15" s="50"/>
      <c r="G15" s="50"/>
      <c r="H15" s="50"/>
      <c r="I15" s="51"/>
      <c r="AE15" s="31"/>
      <c r="AJ15" s="33"/>
      <c r="AK15" s="33"/>
      <c r="AL15" s="33"/>
      <c r="AM15" s="33"/>
      <c r="AO15" s="21"/>
    </row>
    <row r="16" spans="1:48" ht="26.25" customHeight="1" x14ac:dyDescent="0.25">
      <c r="A16" s="319" t="s">
        <v>6</v>
      </c>
      <c r="B16" s="282"/>
      <c r="C16" s="282"/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E16" s="31"/>
      <c r="AJ16" s="33"/>
      <c r="AK16" s="33"/>
      <c r="AL16" s="33"/>
      <c r="AM16" s="33"/>
      <c r="AO16" s="21"/>
    </row>
    <row r="17" spans="1:39" ht="20.25" customHeight="1" x14ac:dyDescent="0.35">
      <c r="A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Z17" s="53"/>
      <c r="AA17" s="53"/>
      <c r="AB17" s="53"/>
      <c r="AC17" s="53"/>
      <c r="AD17" s="53"/>
      <c r="AE17" s="54"/>
      <c r="AF17" s="53"/>
      <c r="AG17" s="53"/>
      <c r="AH17" s="53"/>
      <c r="AI17" s="53"/>
      <c r="AL17" s="20"/>
    </row>
    <row r="18" spans="1:39" ht="26.25" customHeight="1" x14ac:dyDescent="0.25">
      <c r="A18" s="52"/>
      <c r="C18" s="55"/>
      <c r="D18" s="55"/>
      <c r="E18" s="278" t="str">
        <f>IF(E12=12,"Qualifying 12 Months**","Qualifying 24 Months**")</f>
        <v>Qualifying 24 Months**</v>
      </c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80"/>
      <c r="R18" s="56"/>
      <c r="Z18" s="56"/>
      <c r="AA18" s="57"/>
      <c r="AB18" s="55"/>
      <c r="AC18" s="55"/>
      <c r="AD18" s="55"/>
      <c r="AE18" s="58"/>
      <c r="AF18" s="55"/>
      <c r="AG18" s="55"/>
      <c r="AH18" s="55"/>
      <c r="AI18" s="55"/>
      <c r="AJ18" s="59">
        <f>IFERROR(RANK(AL18,$AM$18:$AM$41,0),"")</f>
        <v>1</v>
      </c>
      <c r="AK18" s="60" t="str">
        <f>E20</f>
        <v/>
      </c>
      <c r="AL18" s="61">
        <f>H20</f>
        <v>0</v>
      </c>
      <c r="AM18" s="62">
        <f>H20</f>
        <v>0</v>
      </c>
    </row>
    <row r="19" spans="1:39" ht="22.5" customHeight="1" x14ac:dyDescent="0.25">
      <c r="A19" s="52"/>
      <c r="C19" s="63"/>
      <c r="D19" s="63"/>
      <c r="E19" s="323" t="s">
        <v>7</v>
      </c>
      <c r="F19" s="274"/>
      <c r="G19" s="274"/>
      <c r="H19" s="350" t="s">
        <v>8</v>
      </c>
      <c r="I19" s="274"/>
      <c r="J19" s="274"/>
      <c r="K19" s="274"/>
      <c r="L19" s="274"/>
      <c r="M19" s="274"/>
      <c r="N19" s="274"/>
      <c r="O19" s="274"/>
      <c r="P19" s="274"/>
      <c r="Q19" s="275"/>
      <c r="R19" s="64"/>
      <c r="V19" s="282"/>
      <c r="W19" s="282"/>
      <c r="X19" s="282"/>
      <c r="Y19" s="282"/>
      <c r="Z19" s="282"/>
      <c r="AA19" s="282"/>
      <c r="AB19" s="282"/>
      <c r="AC19" s="65"/>
      <c r="AE19" s="31"/>
      <c r="AJ19" s="59">
        <f>IFERROR(RANK(AL19,$AM$18:$AM$41,0),"")</f>
        <v>1</v>
      </c>
      <c r="AK19" s="60" t="str">
        <f>E33</f>
        <v/>
      </c>
      <c r="AL19" s="61">
        <f>H33</f>
        <v>0</v>
      </c>
      <c r="AM19" s="62">
        <f>H33</f>
        <v>0</v>
      </c>
    </row>
    <row r="20" spans="1:39" ht="21" customHeight="1" x14ac:dyDescent="0.25">
      <c r="A20" s="52"/>
      <c r="C20" s="66"/>
      <c r="D20" s="66"/>
      <c r="E20" s="333" t="str">
        <f>IF(Deposits!E8=0,"",Deposits!E8)</f>
        <v/>
      </c>
      <c r="F20" s="334"/>
      <c r="G20" s="335"/>
      <c r="H20" s="345">
        <f>SUMIF(Deposits!$E:$E,E20,Deposits!$Q:$Q)</f>
        <v>0</v>
      </c>
      <c r="I20" s="334"/>
      <c r="J20" s="334"/>
      <c r="K20" s="334"/>
      <c r="L20" s="334"/>
      <c r="M20" s="334"/>
      <c r="N20" s="334"/>
      <c r="O20" s="334"/>
      <c r="P20" s="334"/>
      <c r="Q20" s="335"/>
      <c r="R20" s="67"/>
      <c r="V20" s="282"/>
      <c r="W20" s="282"/>
      <c r="X20" s="282"/>
      <c r="Y20" s="282"/>
      <c r="Z20" s="282"/>
      <c r="AA20" s="282"/>
      <c r="AB20" s="282"/>
      <c r="AC20" s="68"/>
      <c r="AE20" s="31"/>
      <c r="AJ20" s="59">
        <f>IFERROR(RANK(AL20,$AM$18:$AM$41,0),"")</f>
        <v>1</v>
      </c>
      <c r="AK20" s="60" t="str">
        <f>E34</f>
        <v/>
      </c>
      <c r="AL20" s="61">
        <f>H34</f>
        <v>0</v>
      </c>
      <c r="AM20" s="62">
        <f>H34</f>
        <v>0</v>
      </c>
    </row>
    <row r="21" spans="1:39" ht="21" customHeight="1" x14ac:dyDescent="0.25">
      <c r="A21" s="52"/>
      <c r="C21" s="66"/>
      <c r="D21" s="66"/>
      <c r="E21" s="287" t="str">
        <f>IF(Deposits!E9=0,"",Deposits!E9)</f>
        <v/>
      </c>
      <c r="F21" s="271"/>
      <c r="G21" s="272"/>
      <c r="H21" s="270">
        <f>SUMIF(Deposits!$E:$E,E21,Deposits!$Q:$Q)</f>
        <v>0</v>
      </c>
      <c r="I21" s="271"/>
      <c r="J21" s="271"/>
      <c r="K21" s="271"/>
      <c r="L21" s="271"/>
      <c r="M21" s="271"/>
      <c r="N21" s="271"/>
      <c r="O21" s="271"/>
      <c r="P21" s="271"/>
      <c r="Q21" s="272"/>
      <c r="R21" s="67"/>
      <c r="Z21" s="67"/>
      <c r="AA21" s="69"/>
      <c r="AB21" s="69"/>
      <c r="AC21" s="68"/>
      <c r="AD21" s="68"/>
      <c r="AE21" s="70"/>
      <c r="AF21" s="68"/>
      <c r="AG21" s="68"/>
      <c r="AH21" s="68"/>
      <c r="AI21" s="68"/>
      <c r="AJ21" s="59"/>
      <c r="AK21" s="60"/>
      <c r="AL21" s="61"/>
      <c r="AM21">
        <v>0</v>
      </c>
    </row>
    <row r="22" spans="1:39" ht="21" customHeight="1" x14ac:dyDescent="0.25">
      <c r="A22" s="52"/>
      <c r="C22" s="66"/>
      <c r="D22" s="66"/>
      <c r="E22" s="276" t="str">
        <f>IF(Deposits!E10=0,"",Deposits!E10)</f>
        <v/>
      </c>
      <c r="F22" s="271"/>
      <c r="G22" s="277"/>
      <c r="H22" s="270">
        <f>SUMIF(Deposits!$E:$E,E22,Deposits!$Q:$Q)</f>
        <v>0</v>
      </c>
      <c r="I22" s="271"/>
      <c r="J22" s="271"/>
      <c r="K22" s="271"/>
      <c r="L22" s="271"/>
      <c r="M22" s="271"/>
      <c r="N22" s="271"/>
      <c r="O22" s="271"/>
      <c r="P22" s="271"/>
      <c r="Q22" s="272"/>
      <c r="R22" s="67"/>
      <c r="Z22" s="67"/>
      <c r="AA22" s="69"/>
      <c r="AB22" s="69"/>
      <c r="AC22" s="68"/>
      <c r="AD22" s="68"/>
      <c r="AE22" s="70"/>
      <c r="AF22" s="68"/>
      <c r="AG22" s="68"/>
      <c r="AH22" s="68"/>
      <c r="AI22" s="68"/>
      <c r="AJ22" s="59"/>
      <c r="AK22" s="60"/>
      <c r="AL22" s="61"/>
      <c r="AM22">
        <v>0</v>
      </c>
    </row>
    <row r="23" spans="1:39" ht="21" customHeight="1" x14ac:dyDescent="0.25">
      <c r="A23" s="52"/>
      <c r="C23" s="66"/>
      <c r="D23" s="66"/>
      <c r="E23" s="276" t="str">
        <f>IF(Deposits!E11=0,"",Deposits!E11)</f>
        <v/>
      </c>
      <c r="F23" s="271"/>
      <c r="G23" s="277"/>
      <c r="H23" s="270">
        <f>SUMIF(Deposits!$E:$E,E23,Deposits!$Q:$Q)</f>
        <v>0</v>
      </c>
      <c r="I23" s="271"/>
      <c r="J23" s="271"/>
      <c r="K23" s="271"/>
      <c r="L23" s="271"/>
      <c r="M23" s="271"/>
      <c r="N23" s="271"/>
      <c r="O23" s="271"/>
      <c r="P23" s="271"/>
      <c r="Q23" s="272"/>
      <c r="R23" s="67"/>
      <c r="Z23" s="67"/>
      <c r="AA23" s="69"/>
      <c r="AB23" s="69"/>
      <c r="AC23" s="68"/>
      <c r="AD23" s="68"/>
      <c r="AE23" s="70"/>
      <c r="AF23" s="68"/>
      <c r="AG23" s="68"/>
      <c r="AH23" s="68"/>
      <c r="AI23" s="68"/>
      <c r="AJ23" s="59"/>
      <c r="AK23" s="60"/>
      <c r="AL23" s="61"/>
      <c r="AM23">
        <v>0</v>
      </c>
    </row>
    <row r="24" spans="1:39" ht="21" customHeight="1" x14ac:dyDescent="0.25">
      <c r="A24" s="52"/>
      <c r="C24" s="66"/>
      <c r="D24" s="66"/>
      <c r="E24" s="276" t="str">
        <f>IF(Deposits!E12=0,"",Deposits!E12)</f>
        <v/>
      </c>
      <c r="F24" s="271"/>
      <c r="G24" s="277"/>
      <c r="H24" s="270">
        <f>SUMIF(Deposits!$E:$E,E24,Deposits!$Q:$Q)</f>
        <v>0</v>
      </c>
      <c r="I24" s="271"/>
      <c r="J24" s="271"/>
      <c r="K24" s="271"/>
      <c r="L24" s="271"/>
      <c r="M24" s="271"/>
      <c r="N24" s="271"/>
      <c r="O24" s="271"/>
      <c r="P24" s="271"/>
      <c r="Q24" s="272"/>
      <c r="R24" s="67"/>
      <c r="Z24" s="67"/>
      <c r="AA24" s="69"/>
      <c r="AB24" s="69"/>
      <c r="AC24" s="68"/>
      <c r="AD24" s="68"/>
      <c r="AE24" s="70"/>
      <c r="AF24" s="68"/>
      <c r="AG24" s="68"/>
      <c r="AH24" s="68"/>
      <c r="AI24" s="68"/>
      <c r="AJ24" s="59"/>
      <c r="AK24" s="60"/>
      <c r="AL24" s="61"/>
      <c r="AM24">
        <v>0</v>
      </c>
    </row>
    <row r="25" spans="1:39" ht="21" customHeight="1" x14ac:dyDescent="0.25">
      <c r="A25" s="52"/>
      <c r="C25" s="66"/>
      <c r="D25" s="66"/>
      <c r="E25" s="287" t="str">
        <f>IF(Deposits!E13=0,"",Deposits!E13)</f>
        <v/>
      </c>
      <c r="F25" s="271"/>
      <c r="G25" s="272"/>
      <c r="H25" s="270">
        <f>SUMIF(Deposits!$E:$E,E25,Deposits!$Q:$Q)</f>
        <v>0</v>
      </c>
      <c r="I25" s="271"/>
      <c r="J25" s="271"/>
      <c r="K25" s="271"/>
      <c r="L25" s="271"/>
      <c r="M25" s="271"/>
      <c r="N25" s="271"/>
      <c r="O25" s="271"/>
      <c r="P25" s="271"/>
      <c r="Q25" s="272"/>
      <c r="R25" s="67"/>
      <c r="Z25" s="67"/>
      <c r="AA25" s="69"/>
      <c r="AB25" s="69"/>
      <c r="AC25" s="68"/>
      <c r="AD25" s="68"/>
      <c r="AE25" s="70"/>
      <c r="AF25" s="68"/>
      <c r="AG25" s="68"/>
      <c r="AH25" s="68"/>
      <c r="AI25" s="68"/>
      <c r="AJ25" s="59"/>
      <c r="AK25" s="60"/>
      <c r="AL25" s="61"/>
      <c r="AM25">
        <v>0</v>
      </c>
    </row>
    <row r="26" spans="1:39" ht="21" customHeight="1" x14ac:dyDescent="0.25">
      <c r="A26" s="52"/>
      <c r="C26" s="66"/>
      <c r="D26" s="66"/>
      <c r="E26" s="276" t="str">
        <f>IF(Deposits!E14=0,"",Deposits!E14)</f>
        <v/>
      </c>
      <c r="F26" s="271"/>
      <c r="G26" s="277"/>
      <c r="H26" s="270">
        <f>SUMIF(Deposits!$E:$E,E26,Deposits!$Q:$Q)</f>
        <v>0</v>
      </c>
      <c r="I26" s="271"/>
      <c r="J26" s="271"/>
      <c r="K26" s="271"/>
      <c r="L26" s="271"/>
      <c r="M26" s="271"/>
      <c r="N26" s="271"/>
      <c r="O26" s="271"/>
      <c r="P26" s="271"/>
      <c r="Q26" s="272"/>
      <c r="R26" s="67"/>
      <c r="Z26" s="67"/>
      <c r="AA26" s="69"/>
      <c r="AB26" s="69"/>
      <c r="AC26" s="68"/>
      <c r="AD26" s="68"/>
      <c r="AE26" s="70"/>
      <c r="AF26" s="68"/>
      <c r="AG26" s="68"/>
      <c r="AH26" s="68"/>
      <c r="AI26" s="68"/>
      <c r="AJ26" s="59"/>
      <c r="AK26" s="60"/>
      <c r="AL26" s="61"/>
      <c r="AM26">
        <v>0</v>
      </c>
    </row>
    <row r="27" spans="1:39" ht="21" customHeight="1" x14ac:dyDescent="0.25">
      <c r="A27" s="52"/>
      <c r="C27" s="66"/>
      <c r="D27" s="66"/>
      <c r="E27" s="276" t="str">
        <f>IF(Deposits!E15=0,"",Deposits!E15)</f>
        <v/>
      </c>
      <c r="F27" s="271"/>
      <c r="G27" s="277"/>
      <c r="H27" s="270">
        <f>SUMIF(Deposits!$E:$E,E27,Deposits!$Q:$Q)</f>
        <v>0</v>
      </c>
      <c r="I27" s="271"/>
      <c r="J27" s="271"/>
      <c r="K27" s="271"/>
      <c r="L27" s="271"/>
      <c r="M27" s="271"/>
      <c r="N27" s="271"/>
      <c r="O27" s="271"/>
      <c r="P27" s="271"/>
      <c r="Q27" s="272"/>
      <c r="R27" s="67"/>
      <c r="Z27" s="67"/>
      <c r="AA27" s="69"/>
      <c r="AB27" s="69"/>
      <c r="AC27" s="68"/>
      <c r="AD27" s="68"/>
      <c r="AE27" s="70"/>
      <c r="AF27" s="68"/>
      <c r="AG27" s="68"/>
      <c r="AH27" s="68"/>
      <c r="AI27" s="68"/>
      <c r="AJ27" s="59"/>
      <c r="AK27" s="60"/>
      <c r="AL27" s="61"/>
      <c r="AM27">
        <v>0</v>
      </c>
    </row>
    <row r="28" spans="1:39" ht="21" customHeight="1" x14ac:dyDescent="0.25">
      <c r="A28" s="52"/>
      <c r="C28" s="66"/>
      <c r="D28" s="66"/>
      <c r="E28" s="276" t="str">
        <f>IF(Deposits!E16=0,"",Deposits!E16)</f>
        <v/>
      </c>
      <c r="F28" s="271"/>
      <c r="G28" s="277"/>
      <c r="H28" s="270">
        <f>SUMIF(Deposits!$E:$E,E28,Deposits!$Q:$Q)</f>
        <v>0</v>
      </c>
      <c r="I28" s="271"/>
      <c r="J28" s="271"/>
      <c r="K28" s="271"/>
      <c r="L28" s="271"/>
      <c r="M28" s="271"/>
      <c r="N28" s="271"/>
      <c r="O28" s="271"/>
      <c r="P28" s="271"/>
      <c r="Q28" s="272"/>
      <c r="R28" s="67"/>
      <c r="Z28" s="67"/>
      <c r="AA28" s="69"/>
      <c r="AB28" s="69"/>
      <c r="AC28" s="68"/>
      <c r="AD28" s="68"/>
      <c r="AE28" s="70"/>
      <c r="AF28" s="68"/>
      <c r="AG28" s="68"/>
      <c r="AH28" s="68"/>
      <c r="AI28" s="68"/>
      <c r="AJ28" s="59"/>
      <c r="AK28" s="60"/>
      <c r="AL28" s="61"/>
      <c r="AM28">
        <v>0</v>
      </c>
    </row>
    <row r="29" spans="1:39" ht="21" customHeight="1" x14ac:dyDescent="0.25">
      <c r="A29" s="52"/>
      <c r="C29" s="66"/>
      <c r="D29" s="66"/>
      <c r="E29" s="287" t="str">
        <f>IF(Deposits!E17=0,"",Deposits!E17)</f>
        <v/>
      </c>
      <c r="F29" s="271"/>
      <c r="G29" s="272"/>
      <c r="H29" s="270">
        <f>SUMIF(Deposits!$E:$E,E29,Deposits!$Q:$Q)</f>
        <v>0</v>
      </c>
      <c r="I29" s="271"/>
      <c r="J29" s="271"/>
      <c r="K29" s="271"/>
      <c r="L29" s="271"/>
      <c r="M29" s="271"/>
      <c r="N29" s="271"/>
      <c r="O29" s="271"/>
      <c r="P29" s="271"/>
      <c r="Q29" s="272"/>
      <c r="R29" s="67"/>
      <c r="Z29" s="67"/>
      <c r="AA29" s="69"/>
      <c r="AB29" s="69"/>
      <c r="AC29" s="68"/>
      <c r="AD29" s="68"/>
      <c r="AE29" s="70"/>
      <c r="AF29" s="68"/>
      <c r="AG29" s="68"/>
      <c r="AH29" s="68"/>
      <c r="AI29" s="68"/>
      <c r="AJ29" s="59"/>
      <c r="AK29" s="60"/>
      <c r="AL29" s="61"/>
      <c r="AM29">
        <v>0</v>
      </c>
    </row>
    <row r="30" spans="1:39" ht="21" customHeight="1" x14ac:dyDescent="0.25">
      <c r="A30" s="52"/>
      <c r="C30" s="66"/>
      <c r="D30" s="66"/>
      <c r="E30" s="276" t="str">
        <f>IF(Deposits!E18=0,"",Deposits!E18)</f>
        <v/>
      </c>
      <c r="F30" s="271"/>
      <c r="G30" s="277"/>
      <c r="H30" s="270">
        <f>SUMIF(Deposits!$E:$E,E30,Deposits!$Q:$Q)</f>
        <v>0</v>
      </c>
      <c r="I30" s="271"/>
      <c r="J30" s="271"/>
      <c r="K30" s="271"/>
      <c r="L30" s="271"/>
      <c r="M30" s="271"/>
      <c r="N30" s="271"/>
      <c r="O30" s="271"/>
      <c r="P30" s="271"/>
      <c r="Q30" s="272"/>
      <c r="R30" s="67"/>
      <c r="Z30" s="67"/>
      <c r="AA30" s="69"/>
      <c r="AB30" s="69"/>
      <c r="AC30" s="68"/>
      <c r="AD30" s="68"/>
      <c r="AE30" s="70"/>
      <c r="AF30" s="68"/>
      <c r="AG30" s="68"/>
      <c r="AH30" s="68"/>
      <c r="AI30" s="68"/>
      <c r="AJ30" s="59"/>
      <c r="AK30" s="60"/>
      <c r="AL30" s="61"/>
      <c r="AM30">
        <v>0</v>
      </c>
    </row>
    <row r="31" spans="1:39" ht="21" customHeight="1" x14ac:dyDescent="0.25">
      <c r="A31" s="52"/>
      <c r="C31" s="66"/>
      <c r="D31" s="66"/>
      <c r="E31" s="276" t="str">
        <f>IF(Deposits!E19=0,"",Deposits!E19)</f>
        <v/>
      </c>
      <c r="F31" s="271"/>
      <c r="G31" s="277"/>
      <c r="H31" s="270">
        <f>SUMIF(Deposits!$E:$E,E31,Deposits!$Q:$Q)</f>
        <v>0</v>
      </c>
      <c r="I31" s="271"/>
      <c r="J31" s="271"/>
      <c r="K31" s="271"/>
      <c r="L31" s="271"/>
      <c r="M31" s="271"/>
      <c r="N31" s="271"/>
      <c r="O31" s="271"/>
      <c r="P31" s="271"/>
      <c r="Q31" s="272"/>
      <c r="R31" s="67"/>
      <c r="Z31" s="67"/>
      <c r="AA31" s="69"/>
      <c r="AB31" s="69"/>
      <c r="AC31" s="68"/>
      <c r="AD31" s="68"/>
      <c r="AE31" s="70"/>
      <c r="AF31" s="68"/>
      <c r="AG31" s="68"/>
      <c r="AH31" s="68"/>
      <c r="AI31" s="68"/>
      <c r="AJ31" s="59"/>
      <c r="AK31" s="60"/>
      <c r="AL31" s="61"/>
      <c r="AM31">
        <v>0</v>
      </c>
    </row>
    <row r="32" spans="1:39" ht="21" hidden="1" customHeight="1" x14ac:dyDescent="0.25">
      <c r="A32" s="52"/>
      <c r="C32" s="66"/>
      <c r="D32" s="66"/>
      <c r="E32" s="276" t="str">
        <f>IF(Deposits!E20=0,"",Deposits!E20)</f>
        <v/>
      </c>
      <c r="F32" s="271"/>
      <c r="G32" s="277"/>
      <c r="H32" s="270">
        <f>SUMIF(Deposits!$E:$E,E32,Deposits!$Q:$Q)</f>
        <v>0</v>
      </c>
      <c r="I32" s="271"/>
      <c r="J32" s="271"/>
      <c r="K32" s="271"/>
      <c r="L32" s="271"/>
      <c r="M32" s="271"/>
      <c r="N32" s="271"/>
      <c r="O32" s="271"/>
      <c r="P32" s="271"/>
      <c r="Q32" s="272"/>
      <c r="R32" s="67" t="str">
        <f t="shared" ref="R32:R43" si="0">IF($E$12=12,"hide","")</f>
        <v/>
      </c>
      <c r="Z32" s="67"/>
      <c r="AA32" s="69"/>
      <c r="AB32" s="69"/>
      <c r="AC32" s="68"/>
      <c r="AD32" s="68"/>
      <c r="AE32" s="70"/>
      <c r="AF32" s="68"/>
      <c r="AG32" s="68"/>
      <c r="AH32" s="68"/>
      <c r="AI32" s="68"/>
      <c r="AJ32" s="59"/>
      <c r="AK32" s="60"/>
      <c r="AL32" s="61"/>
      <c r="AM32">
        <v>0</v>
      </c>
    </row>
    <row r="33" spans="1:42" ht="20.25" hidden="1" customHeight="1" x14ac:dyDescent="0.25">
      <c r="A33" s="52"/>
      <c r="C33" s="66"/>
      <c r="D33" s="66"/>
      <c r="E33" s="276" t="str">
        <f>IF(Deposits!E21=0,"",Deposits!E21)</f>
        <v/>
      </c>
      <c r="F33" s="271"/>
      <c r="G33" s="277"/>
      <c r="H33" s="270">
        <f>SUMIF(Deposits!$E:$E,E33,Deposits!$Q:$Q)</f>
        <v>0</v>
      </c>
      <c r="I33" s="271"/>
      <c r="J33" s="271"/>
      <c r="K33" s="271"/>
      <c r="L33" s="271"/>
      <c r="M33" s="271"/>
      <c r="N33" s="271"/>
      <c r="O33" s="271"/>
      <c r="P33" s="271"/>
      <c r="Q33" s="272"/>
      <c r="R33" s="67" t="str">
        <f t="shared" si="0"/>
        <v/>
      </c>
      <c r="V33" s="282"/>
      <c r="W33" s="282"/>
      <c r="X33" s="282"/>
      <c r="Y33" s="282"/>
      <c r="Z33" s="282"/>
      <c r="AA33" s="282"/>
      <c r="AB33" s="282"/>
      <c r="AC33" s="70"/>
      <c r="AE33" s="31"/>
      <c r="AJ33" s="59">
        <f t="shared" ref="AJ33:AJ41" si="1">IFERROR(RANK(AL33,$AM$18:$AM$41,0),"")</f>
        <v>1</v>
      </c>
      <c r="AK33" s="60" t="str">
        <f t="shared" ref="AK33:AK41" si="2">E35</f>
        <v/>
      </c>
      <c r="AL33" s="61">
        <f t="shared" ref="AL33:AL41" si="3">H35</f>
        <v>0</v>
      </c>
      <c r="AM33" s="62">
        <f t="shared" ref="AM33:AM41" si="4">H35</f>
        <v>0</v>
      </c>
    </row>
    <row r="34" spans="1:42" ht="21" hidden="1" customHeight="1" x14ac:dyDescent="0.25">
      <c r="A34" s="52"/>
      <c r="C34" s="66"/>
      <c r="D34" s="66"/>
      <c r="E34" s="276" t="str">
        <f>IF(Deposits!E22=0,"",Deposits!E22)</f>
        <v/>
      </c>
      <c r="F34" s="271"/>
      <c r="G34" s="277"/>
      <c r="H34" s="270">
        <f>SUMIF(Deposits!$E:$E,E34,Deposits!$Q:$Q)</f>
        <v>0</v>
      </c>
      <c r="I34" s="271"/>
      <c r="J34" s="271"/>
      <c r="K34" s="271"/>
      <c r="L34" s="271"/>
      <c r="M34" s="271"/>
      <c r="N34" s="271"/>
      <c r="O34" s="271"/>
      <c r="P34" s="271"/>
      <c r="Q34" s="272"/>
      <c r="R34" s="67" t="str">
        <f t="shared" si="0"/>
        <v/>
      </c>
      <c r="V34" s="282"/>
      <c r="W34" s="282"/>
      <c r="X34" s="282"/>
      <c r="Y34" s="282"/>
      <c r="Z34" s="282"/>
      <c r="AA34" s="282"/>
      <c r="AB34" s="282"/>
      <c r="AC34" s="70"/>
      <c r="AE34" s="31"/>
      <c r="AJ34" s="59">
        <f t="shared" si="1"/>
        <v>1</v>
      </c>
      <c r="AK34" s="60" t="str">
        <f t="shared" si="2"/>
        <v/>
      </c>
      <c r="AL34" s="61">
        <f t="shared" si="3"/>
        <v>0</v>
      </c>
      <c r="AM34" s="62">
        <f t="shared" si="4"/>
        <v>0</v>
      </c>
    </row>
    <row r="35" spans="1:42" ht="21" hidden="1" customHeight="1" x14ac:dyDescent="0.25">
      <c r="A35" s="52"/>
      <c r="C35" s="66"/>
      <c r="D35" s="66"/>
      <c r="E35" s="276" t="str">
        <f>IF(Deposits!E23=0,"",Deposits!E23)</f>
        <v/>
      </c>
      <c r="F35" s="271"/>
      <c r="G35" s="277"/>
      <c r="H35" s="270">
        <f>SUMIF(Deposits!$E:$E,E35,Deposits!$Q:$Q)</f>
        <v>0</v>
      </c>
      <c r="I35" s="271"/>
      <c r="J35" s="271"/>
      <c r="K35" s="271"/>
      <c r="L35" s="271"/>
      <c r="M35" s="271"/>
      <c r="N35" s="271"/>
      <c r="O35" s="271"/>
      <c r="P35" s="271"/>
      <c r="Q35" s="272"/>
      <c r="R35" s="67" t="str">
        <f t="shared" si="0"/>
        <v/>
      </c>
      <c r="V35" s="282"/>
      <c r="W35" s="282"/>
      <c r="X35" s="282"/>
      <c r="Y35" s="282"/>
      <c r="Z35" s="282"/>
      <c r="AA35" s="282"/>
      <c r="AB35" s="282"/>
      <c r="AC35" s="70"/>
      <c r="AE35" s="31"/>
      <c r="AJ35" s="59">
        <f t="shared" si="1"/>
        <v>1</v>
      </c>
      <c r="AK35" s="60" t="str">
        <f t="shared" si="2"/>
        <v/>
      </c>
      <c r="AL35" s="61">
        <f t="shared" si="3"/>
        <v>0</v>
      </c>
      <c r="AM35" s="62">
        <f t="shared" si="4"/>
        <v>0</v>
      </c>
    </row>
    <row r="36" spans="1:42" ht="21" hidden="1" customHeight="1" x14ac:dyDescent="0.25">
      <c r="A36" s="52"/>
      <c r="C36" s="66"/>
      <c r="D36" s="66"/>
      <c r="E36" s="276" t="str">
        <f>IF(Deposits!E24=0,"",Deposits!E24)</f>
        <v/>
      </c>
      <c r="F36" s="271"/>
      <c r="G36" s="277"/>
      <c r="H36" s="270">
        <f>SUMIF(Deposits!$E:$E,E36,Deposits!$Q:$Q)</f>
        <v>0</v>
      </c>
      <c r="I36" s="271"/>
      <c r="J36" s="271"/>
      <c r="K36" s="271"/>
      <c r="L36" s="271"/>
      <c r="M36" s="271"/>
      <c r="N36" s="271"/>
      <c r="O36" s="271"/>
      <c r="P36" s="271"/>
      <c r="Q36" s="272"/>
      <c r="R36" s="67" t="str">
        <f t="shared" si="0"/>
        <v/>
      </c>
      <c r="V36" s="282"/>
      <c r="W36" s="282"/>
      <c r="X36" s="282"/>
      <c r="Y36" s="282"/>
      <c r="Z36" s="282"/>
      <c r="AA36" s="282"/>
      <c r="AB36" s="282"/>
      <c r="AC36" s="70"/>
      <c r="AE36" s="31"/>
      <c r="AJ36" s="59">
        <f t="shared" si="1"/>
        <v>1</v>
      </c>
      <c r="AK36" s="60" t="str">
        <f t="shared" si="2"/>
        <v/>
      </c>
      <c r="AL36" s="61">
        <f t="shared" si="3"/>
        <v>0</v>
      </c>
      <c r="AM36" s="62">
        <f t="shared" si="4"/>
        <v>0</v>
      </c>
    </row>
    <row r="37" spans="1:42" ht="21" hidden="1" customHeight="1" x14ac:dyDescent="0.25">
      <c r="A37" s="52"/>
      <c r="C37" s="66"/>
      <c r="D37" s="66"/>
      <c r="E37" s="276" t="str">
        <f>IF(Deposits!E25=0,"",Deposits!E25)</f>
        <v/>
      </c>
      <c r="F37" s="271"/>
      <c r="G37" s="277"/>
      <c r="H37" s="270">
        <f>SUMIF(Deposits!$E:$E,E37,Deposits!$Q:$Q)</f>
        <v>0</v>
      </c>
      <c r="I37" s="271"/>
      <c r="J37" s="271"/>
      <c r="K37" s="271"/>
      <c r="L37" s="271"/>
      <c r="M37" s="271"/>
      <c r="N37" s="271"/>
      <c r="O37" s="271"/>
      <c r="P37" s="271"/>
      <c r="Q37" s="272"/>
      <c r="R37" s="67" t="str">
        <f t="shared" si="0"/>
        <v/>
      </c>
      <c r="V37" s="282"/>
      <c r="W37" s="282"/>
      <c r="X37" s="282"/>
      <c r="Y37" s="282"/>
      <c r="Z37" s="282"/>
      <c r="AA37" s="282"/>
      <c r="AB37" s="282"/>
      <c r="AC37" s="70"/>
      <c r="AE37" s="31"/>
      <c r="AJ37" s="59">
        <f t="shared" si="1"/>
        <v>1</v>
      </c>
      <c r="AK37" s="60" t="str">
        <f t="shared" si="2"/>
        <v/>
      </c>
      <c r="AL37" s="61">
        <f t="shared" si="3"/>
        <v>0</v>
      </c>
      <c r="AM37" s="62">
        <f t="shared" si="4"/>
        <v>0</v>
      </c>
    </row>
    <row r="38" spans="1:42" ht="21" hidden="1" customHeight="1" x14ac:dyDescent="0.25">
      <c r="A38" s="52"/>
      <c r="C38" s="66"/>
      <c r="D38" s="66"/>
      <c r="E38" s="276" t="str">
        <f>IF(Deposits!E26=0,"",Deposits!E26)</f>
        <v/>
      </c>
      <c r="F38" s="271"/>
      <c r="G38" s="277"/>
      <c r="H38" s="270">
        <f>SUMIF(Deposits!$E:$E,E38,Deposits!$Q:$Q)</f>
        <v>0</v>
      </c>
      <c r="I38" s="271"/>
      <c r="J38" s="271"/>
      <c r="K38" s="271"/>
      <c r="L38" s="271"/>
      <c r="M38" s="271"/>
      <c r="N38" s="271"/>
      <c r="O38" s="271"/>
      <c r="P38" s="271"/>
      <c r="Q38" s="272"/>
      <c r="R38" s="67" t="str">
        <f t="shared" si="0"/>
        <v/>
      </c>
      <c r="V38" s="282"/>
      <c r="W38" s="282"/>
      <c r="X38" s="282"/>
      <c r="Y38" s="282"/>
      <c r="Z38" s="282"/>
      <c r="AA38" s="282"/>
      <c r="AB38" s="282"/>
      <c r="AC38" s="70"/>
      <c r="AE38" s="31"/>
      <c r="AJ38" s="59">
        <f t="shared" si="1"/>
        <v>1</v>
      </c>
      <c r="AK38" s="60" t="str">
        <f t="shared" si="2"/>
        <v/>
      </c>
      <c r="AL38" s="61">
        <f t="shared" si="3"/>
        <v>0</v>
      </c>
      <c r="AM38" s="62">
        <f t="shared" si="4"/>
        <v>0</v>
      </c>
    </row>
    <row r="39" spans="1:42" ht="21" hidden="1" customHeight="1" x14ac:dyDescent="0.25">
      <c r="A39" s="52"/>
      <c r="C39" s="66"/>
      <c r="D39" s="66"/>
      <c r="E39" s="276" t="str">
        <f>IF(Deposits!E27=0,"",Deposits!E27)</f>
        <v/>
      </c>
      <c r="F39" s="271"/>
      <c r="G39" s="277"/>
      <c r="H39" s="270">
        <f>SUMIF(Deposits!$E:$E,E39,Deposits!$Q:$Q)</f>
        <v>0</v>
      </c>
      <c r="I39" s="271"/>
      <c r="J39" s="271"/>
      <c r="K39" s="271"/>
      <c r="L39" s="271"/>
      <c r="M39" s="271"/>
      <c r="N39" s="271"/>
      <c r="O39" s="271"/>
      <c r="P39" s="271"/>
      <c r="Q39" s="272"/>
      <c r="R39" s="67" t="str">
        <f t="shared" si="0"/>
        <v/>
      </c>
      <c r="V39" s="282"/>
      <c r="W39" s="282"/>
      <c r="X39" s="282"/>
      <c r="Y39" s="282"/>
      <c r="Z39" s="282"/>
      <c r="AA39" s="282"/>
      <c r="AB39" s="282"/>
      <c r="AC39" s="70"/>
      <c r="AE39" s="31"/>
      <c r="AJ39" s="59">
        <f t="shared" si="1"/>
        <v>1</v>
      </c>
      <c r="AK39" s="60" t="str">
        <f t="shared" si="2"/>
        <v/>
      </c>
      <c r="AL39" s="61">
        <f t="shared" si="3"/>
        <v>0</v>
      </c>
      <c r="AM39" s="62">
        <f t="shared" si="4"/>
        <v>0</v>
      </c>
    </row>
    <row r="40" spans="1:42" ht="21" hidden="1" customHeight="1" x14ac:dyDescent="0.25">
      <c r="A40" s="52"/>
      <c r="C40" s="66"/>
      <c r="D40" s="66"/>
      <c r="E40" s="276" t="str">
        <f>IF(Deposits!E28=0,"",Deposits!E28)</f>
        <v/>
      </c>
      <c r="F40" s="271"/>
      <c r="G40" s="277"/>
      <c r="H40" s="270">
        <f>SUMIF(Deposits!$E:$E,E40,Deposits!$Q:$Q)</f>
        <v>0</v>
      </c>
      <c r="I40" s="271"/>
      <c r="J40" s="271"/>
      <c r="K40" s="271"/>
      <c r="L40" s="271"/>
      <c r="M40" s="271"/>
      <c r="N40" s="271"/>
      <c r="O40" s="271"/>
      <c r="P40" s="271"/>
      <c r="Q40" s="272"/>
      <c r="R40" s="67" t="str">
        <f t="shared" si="0"/>
        <v/>
      </c>
      <c r="V40" s="282"/>
      <c r="W40" s="282"/>
      <c r="X40" s="282"/>
      <c r="Y40" s="282"/>
      <c r="Z40" s="282"/>
      <c r="AA40" s="282"/>
      <c r="AB40" s="282"/>
      <c r="AC40" s="70"/>
      <c r="AE40" s="31"/>
      <c r="AJ40" s="59">
        <f t="shared" si="1"/>
        <v>1</v>
      </c>
      <c r="AK40" s="60" t="str">
        <f t="shared" si="2"/>
        <v/>
      </c>
      <c r="AL40" s="61">
        <f t="shared" si="3"/>
        <v>0</v>
      </c>
      <c r="AM40" s="62">
        <f t="shared" si="4"/>
        <v>0</v>
      </c>
    </row>
    <row r="41" spans="1:42" ht="21" hidden="1" customHeight="1" x14ac:dyDescent="0.25">
      <c r="A41" s="52"/>
      <c r="C41" s="66"/>
      <c r="D41" s="66"/>
      <c r="E41" s="276" t="str">
        <f>IF(Deposits!E29=0,"",Deposits!E29)</f>
        <v/>
      </c>
      <c r="F41" s="271"/>
      <c r="G41" s="277"/>
      <c r="H41" s="270">
        <f>SUMIF(Deposits!$E:$E,E41,Deposits!$Q:$Q)</f>
        <v>0</v>
      </c>
      <c r="I41" s="271"/>
      <c r="J41" s="271"/>
      <c r="K41" s="271"/>
      <c r="L41" s="271"/>
      <c r="M41" s="271"/>
      <c r="N41" s="271"/>
      <c r="O41" s="271"/>
      <c r="P41" s="271"/>
      <c r="Q41" s="272"/>
      <c r="R41" s="67" t="str">
        <f t="shared" si="0"/>
        <v/>
      </c>
      <c r="V41" s="282"/>
      <c r="W41" s="282"/>
      <c r="X41" s="282"/>
      <c r="Y41" s="282"/>
      <c r="Z41" s="282"/>
      <c r="AA41" s="282"/>
      <c r="AB41" s="282"/>
      <c r="AC41" s="70"/>
      <c r="AE41" s="31"/>
      <c r="AJ41" s="59">
        <f t="shared" si="1"/>
        <v>1</v>
      </c>
      <c r="AK41" s="60" t="str">
        <f t="shared" si="2"/>
        <v/>
      </c>
      <c r="AL41" s="61">
        <f t="shared" si="3"/>
        <v>0</v>
      </c>
      <c r="AM41" s="62">
        <f t="shared" si="4"/>
        <v>0</v>
      </c>
    </row>
    <row r="42" spans="1:42" ht="21" hidden="1" customHeight="1" x14ac:dyDescent="0.25">
      <c r="A42" s="52"/>
      <c r="C42" s="66"/>
      <c r="D42" s="66"/>
      <c r="E42" s="276" t="str">
        <f>IF(Deposits!E30=0,"",Deposits!E30)</f>
        <v/>
      </c>
      <c r="F42" s="271"/>
      <c r="G42" s="277"/>
      <c r="H42" s="270">
        <f>SUMIF(Deposits!$E:$E,E42,Deposits!$Q:$Q)</f>
        <v>0</v>
      </c>
      <c r="I42" s="271"/>
      <c r="J42" s="271"/>
      <c r="K42" s="271"/>
      <c r="L42" s="271"/>
      <c r="M42" s="271"/>
      <c r="N42" s="271"/>
      <c r="O42" s="271"/>
      <c r="P42" s="271"/>
      <c r="Q42" s="272"/>
      <c r="R42" s="67" t="str">
        <f t="shared" si="0"/>
        <v/>
      </c>
      <c r="V42" s="282"/>
      <c r="W42" s="282"/>
      <c r="X42" s="282"/>
      <c r="Y42" s="282"/>
      <c r="Z42" s="282"/>
      <c r="AA42" s="282"/>
      <c r="AB42" s="282"/>
      <c r="AC42" s="68"/>
      <c r="AE42" s="31"/>
    </row>
    <row r="43" spans="1:42" ht="21" hidden="1" customHeight="1" x14ac:dyDescent="0.25">
      <c r="A43" s="52"/>
      <c r="C43" s="66"/>
      <c r="D43" s="66"/>
      <c r="E43" s="316" t="str">
        <f>IF(Deposits!E31=0,"",Deposits!E31)</f>
        <v/>
      </c>
      <c r="F43" s="285"/>
      <c r="G43" s="317"/>
      <c r="H43" s="284">
        <f>SUMIF(Deposits!$E:$E,E43,Deposits!$Q:$Q)</f>
        <v>0</v>
      </c>
      <c r="I43" s="285"/>
      <c r="J43" s="285"/>
      <c r="K43" s="285"/>
      <c r="L43" s="285"/>
      <c r="M43" s="285"/>
      <c r="N43" s="285"/>
      <c r="O43" s="285"/>
      <c r="P43" s="285"/>
      <c r="Q43" s="286"/>
      <c r="R43" s="67" t="str">
        <f t="shared" si="0"/>
        <v/>
      </c>
      <c r="V43" s="282"/>
      <c r="W43" s="282"/>
      <c r="X43" s="282"/>
      <c r="Y43" s="282"/>
      <c r="Z43" s="282"/>
      <c r="AA43" s="282"/>
      <c r="AB43" s="282"/>
      <c r="AC43" s="68"/>
      <c r="AE43" s="31"/>
    </row>
    <row r="44" spans="1:42" s="19" customFormat="1" ht="19.5" customHeight="1" thickBot="1" x14ac:dyDescent="0.35">
      <c r="A44" s="71"/>
      <c r="C44" s="72"/>
      <c r="D44" s="72"/>
      <c r="E44" s="331" t="s">
        <v>9</v>
      </c>
      <c r="F44" s="266"/>
      <c r="G44" s="266"/>
      <c r="H44" s="343">
        <f>IF(E12=24,SUM(H20:Q43),SUM(H20:Q31))</f>
        <v>0</v>
      </c>
      <c r="I44" s="266"/>
      <c r="J44" s="266"/>
      <c r="K44" s="266"/>
      <c r="L44" s="266"/>
      <c r="M44" s="266"/>
      <c r="N44" s="266"/>
      <c r="O44" s="266"/>
      <c r="P44" s="266"/>
      <c r="Q44" s="265"/>
      <c r="R44" s="73"/>
      <c r="V44" s="307"/>
      <c r="W44" s="307"/>
      <c r="X44" s="307"/>
      <c r="Y44" s="307"/>
      <c r="Z44" s="307"/>
      <c r="AA44" s="307"/>
      <c r="AB44" s="307"/>
      <c r="AC44" s="74"/>
      <c r="AE44" s="31"/>
      <c r="AM44" s="18"/>
      <c r="AN44" s="18"/>
      <c r="AO44" s="18"/>
      <c r="AP44" s="18"/>
    </row>
    <row r="45" spans="1:42" s="19" customFormat="1" ht="18.75" customHeight="1" x14ac:dyDescent="0.3">
      <c r="A45" s="71"/>
      <c r="C45" s="72"/>
      <c r="D45" s="72"/>
      <c r="E45" s="72"/>
      <c r="F45" s="72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AE45" s="31"/>
      <c r="AJ45" s="1"/>
      <c r="AK45" s="75"/>
      <c r="AL45" s="75"/>
      <c r="AM45" s="18"/>
      <c r="AN45" s="18"/>
      <c r="AO45" s="18"/>
      <c r="AP45" s="18"/>
    </row>
    <row r="46" spans="1:42" ht="4.5" customHeight="1" x14ac:dyDescent="0.3">
      <c r="A46" s="52"/>
      <c r="C46" s="347" t="str">
        <f>IF(AB44="TBD","NOTE: Totals will not populate until all months are entered. If no deposits, enter $0"," ")</f>
        <v xml:space="preserve"> </v>
      </c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AE46" s="31"/>
      <c r="AF46" s="76"/>
      <c r="AG46" s="76"/>
      <c r="AH46" s="76"/>
      <c r="AI46" s="76"/>
      <c r="AJ46" s="77"/>
      <c r="AK46" s="77"/>
      <c r="AL46" s="78"/>
    </row>
    <row r="47" spans="1:42" ht="21" customHeight="1" x14ac:dyDescent="0.3">
      <c r="A47" s="52"/>
      <c r="C47" s="79"/>
      <c r="D47" s="79"/>
      <c r="E47" s="321" t="s">
        <v>10</v>
      </c>
      <c r="F47" s="282"/>
      <c r="G47" s="282"/>
      <c r="H47" s="282"/>
      <c r="I47" s="282"/>
      <c r="J47" s="80"/>
      <c r="K47" s="318">
        <f>H44</f>
        <v>0</v>
      </c>
      <c r="L47" s="282"/>
      <c r="M47" s="282"/>
      <c r="N47" s="282"/>
      <c r="O47" s="282"/>
      <c r="P47" s="282"/>
      <c r="Q47" s="282"/>
      <c r="R47" s="80"/>
      <c r="Z47" s="80"/>
      <c r="AA47" s="80"/>
      <c r="AB47" s="80"/>
      <c r="AC47" s="80"/>
      <c r="AD47" s="80"/>
      <c r="AE47" s="264"/>
    </row>
    <row r="48" spans="1:42" ht="16.5" hidden="1" customHeight="1" x14ac:dyDescent="0.25">
      <c r="A48" s="8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U48" s="10"/>
      <c r="V48" s="10"/>
      <c r="W48" s="10"/>
      <c r="X48" s="10"/>
      <c r="Y48" s="10"/>
      <c r="AE48" s="31"/>
    </row>
    <row r="49" spans="1:45" ht="21" customHeight="1" x14ac:dyDescent="0.3">
      <c r="A49" s="52"/>
      <c r="B49" s="300" t="s">
        <v>11</v>
      </c>
      <c r="C49" s="356"/>
      <c r="D49" s="356"/>
      <c r="E49" s="292"/>
      <c r="F49" s="293"/>
      <c r="G49" s="293"/>
      <c r="H49" s="293"/>
      <c r="I49" s="294"/>
      <c r="J49" s="79"/>
      <c r="K49" s="79"/>
      <c r="L49" s="353"/>
      <c r="M49" s="354"/>
      <c r="N49" s="354"/>
      <c r="O49" s="354"/>
      <c r="P49" s="340"/>
      <c r="Q49" s="341"/>
      <c r="R49" s="341"/>
      <c r="S49" s="341"/>
      <c r="T49" s="341"/>
      <c r="AE49" s="264"/>
    </row>
    <row r="50" spans="1:45" s="19" customFormat="1" ht="37.5" hidden="1" customHeight="1" x14ac:dyDescent="0.25">
      <c r="A50" s="71"/>
      <c r="G50" s="82" t="s">
        <v>12</v>
      </c>
      <c r="H50" s="83"/>
      <c r="I50" s="308" t="str">
        <f>IF(ISERROR((SUM(#REF!)+SUM(#REF!)-SUM(L20:L43)-SUM(#REF!))/MosReq), "TBD", (SUM(#REF!)+SUM(#REF!)-SUM(L20:L43)-SUM(#REF!))/MosReq)</f>
        <v>TBD</v>
      </c>
      <c r="J50" s="309"/>
      <c r="K50" s="84"/>
      <c r="L50" s="84"/>
      <c r="M50" s="84"/>
      <c r="N50" s="84"/>
      <c r="O50" s="84"/>
      <c r="P50" s="84"/>
      <c r="Q50" s="84"/>
      <c r="R50" s="84"/>
      <c r="Z50" s="84"/>
      <c r="AA50" s="84"/>
      <c r="AB50" s="84"/>
      <c r="AC50" s="84"/>
      <c r="AD50" s="84"/>
      <c r="AE50" s="85"/>
      <c r="AF50" s="84"/>
      <c r="AG50" s="84"/>
      <c r="AJ50" s="77"/>
      <c r="AK50" s="77"/>
      <c r="AL50" s="18"/>
      <c r="AM50" s="18"/>
      <c r="AN50" s="18"/>
      <c r="AO50" s="18"/>
      <c r="AP50" s="18"/>
    </row>
    <row r="51" spans="1:45" ht="36" customHeight="1" thickBot="1" x14ac:dyDescent="0.35">
      <c r="A51" s="52"/>
      <c r="B51" s="300" t="s">
        <v>13</v>
      </c>
      <c r="C51" s="301"/>
      <c r="D51" s="301"/>
      <c r="E51" s="357"/>
      <c r="F51" s="271"/>
      <c r="G51" s="271"/>
      <c r="H51" s="271"/>
      <c r="I51" s="271"/>
      <c r="J51" s="271"/>
      <c r="K51" s="271"/>
      <c r="L51" s="271"/>
      <c r="M51" s="271"/>
      <c r="N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7"/>
      <c r="AE51" s="264"/>
    </row>
    <row r="52" spans="1:45" ht="27" customHeight="1" thickBot="1" x14ac:dyDescent="0.3">
      <c r="A52" s="273" t="s">
        <v>14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5"/>
      <c r="AK52" s="86"/>
    </row>
    <row r="53" spans="1:45" ht="9" hidden="1" customHeight="1" x14ac:dyDescent="0.25">
      <c r="A53" s="8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AE53" s="31"/>
      <c r="AL53" s="86"/>
      <c r="AQ53" s="1"/>
    </row>
    <row r="54" spans="1:45" ht="27" hidden="1" customHeight="1" x14ac:dyDescent="0.25">
      <c r="A54" s="52"/>
      <c r="B54" s="322" t="s">
        <v>15</v>
      </c>
      <c r="C54" s="282"/>
      <c r="D54" s="88"/>
      <c r="E54" s="332" t="s">
        <v>16</v>
      </c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89"/>
      <c r="AF54" s="90"/>
      <c r="AG54" s="90"/>
      <c r="AK54" s="86"/>
    </row>
    <row r="55" spans="1:45" ht="8.25" hidden="1" customHeight="1" x14ac:dyDescent="0.25">
      <c r="A55" s="314"/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91"/>
      <c r="P55" s="91"/>
      <c r="Q55" s="91"/>
      <c r="R55" s="91"/>
      <c r="Z55" s="91"/>
      <c r="AA55" s="91"/>
      <c r="AB55" s="91"/>
      <c r="AC55" s="91"/>
      <c r="AD55" s="91"/>
      <c r="AE55" s="92"/>
      <c r="AF55" s="93"/>
      <c r="AG55" s="93"/>
      <c r="AK55" s="94"/>
      <c r="AQ55" s="1"/>
      <c r="AR55" s="1"/>
      <c r="AS55" s="1"/>
    </row>
    <row r="56" spans="1:45" ht="21.75" hidden="1" customHeight="1" x14ac:dyDescent="0.25">
      <c r="A56" s="95"/>
      <c r="B56" s="324" t="s">
        <v>17</v>
      </c>
      <c r="C56" s="282"/>
      <c r="D56" s="96"/>
      <c r="E56" s="337" t="str">
        <f>IF(E54="CPA Expense Factor","Tax professional*
(must have filed taxes for the past 2 years)","N/A")</f>
        <v>N/A</v>
      </c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97"/>
      <c r="AF56" s="98"/>
      <c r="AG56" s="98"/>
      <c r="AK56" s="86"/>
    </row>
    <row r="57" spans="1:45" ht="9" hidden="1" customHeight="1" x14ac:dyDescent="0.25">
      <c r="A57" s="95"/>
      <c r="B57" s="17"/>
      <c r="C57" s="17"/>
      <c r="D57" s="17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Z57" s="98"/>
      <c r="AA57" s="98"/>
      <c r="AB57" s="98"/>
      <c r="AC57" s="98"/>
      <c r="AD57" s="98"/>
      <c r="AE57" s="99"/>
      <c r="AF57" s="98"/>
      <c r="AG57" s="98"/>
      <c r="AK57" s="86"/>
    </row>
    <row r="58" spans="1:45" ht="21.75" hidden="1" customHeight="1" x14ac:dyDescent="0.25">
      <c r="A58" s="95"/>
      <c r="B58" s="346" t="s">
        <v>18</v>
      </c>
      <c r="C58" s="282"/>
      <c r="D58" s="100"/>
      <c r="E58" s="351" t="s">
        <v>19</v>
      </c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101"/>
      <c r="AF58" s="98"/>
      <c r="AG58" s="98"/>
      <c r="AK58" s="86"/>
    </row>
    <row r="59" spans="1:45" ht="9" customHeight="1" x14ac:dyDescent="0.25">
      <c r="A59" s="87"/>
      <c r="B59" s="102"/>
      <c r="C59" s="102"/>
      <c r="D59" s="102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4"/>
      <c r="R59" s="4"/>
      <c r="S59" s="4"/>
      <c r="T59" s="4"/>
      <c r="U59" s="4"/>
      <c r="V59" s="4"/>
      <c r="W59" s="4"/>
      <c r="X59" s="4"/>
      <c r="Y59" s="4"/>
      <c r="AE59" s="31"/>
      <c r="AH59" s="104"/>
      <c r="AI59" s="104"/>
      <c r="AK59" s="86"/>
    </row>
    <row r="60" spans="1:45" ht="22.5" customHeight="1" x14ac:dyDescent="0.35">
      <c r="A60" s="52"/>
      <c r="B60" s="311" t="s">
        <v>20</v>
      </c>
      <c r="C60" s="282"/>
      <c r="D60" s="105"/>
      <c r="E60" s="336" t="s">
        <v>21</v>
      </c>
      <c r="F60" s="268"/>
      <c r="G60" s="269"/>
      <c r="H60" s="106"/>
      <c r="I60" s="281">
        <v>0.1</v>
      </c>
      <c r="J60" s="269"/>
      <c r="K60" s="106"/>
      <c r="L60" s="281">
        <v>0.2</v>
      </c>
      <c r="M60" s="268"/>
      <c r="N60" s="268"/>
      <c r="O60" s="268"/>
      <c r="P60" s="268"/>
      <c r="Q60" s="269"/>
      <c r="R60" s="107"/>
      <c r="S60" s="306">
        <v>0.3</v>
      </c>
      <c r="T60" s="271"/>
      <c r="U60" s="271"/>
      <c r="V60" s="271"/>
      <c r="W60" s="271"/>
      <c r="X60" s="277"/>
      <c r="Z60" s="281">
        <v>0.5</v>
      </c>
      <c r="AA60" s="268"/>
      <c r="AB60" s="268"/>
      <c r="AC60" s="269"/>
      <c r="AD60"/>
      <c r="AE60" s="31"/>
      <c r="AF60" s="106"/>
      <c r="AG60" s="106"/>
      <c r="AH60" s="104"/>
      <c r="AI60" s="104"/>
      <c r="AJ60" s="108"/>
      <c r="AL60" s="86"/>
      <c r="AQ60" s="1"/>
    </row>
    <row r="61" spans="1:45" ht="8.25" customHeight="1" x14ac:dyDescent="0.3">
      <c r="A61" s="52"/>
      <c r="B61" s="109"/>
      <c r="C61" s="109"/>
      <c r="D61" s="104"/>
      <c r="G61" s="110"/>
      <c r="H61" s="110"/>
      <c r="J61" s="110"/>
      <c r="K61" s="110"/>
      <c r="L61" s="111"/>
      <c r="AE61" s="31"/>
      <c r="AH61" s="104"/>
      <c r="AI61" s="104"/>
      <c r="AL61" s="86"/>
      <c r="AQ61" s="1"/>
    </row>
    <row r="62" spans="1:45" ht="21.75" customHeight="1" x14ac:dyDescent="0.25">
      <c r="A62" s="52"/>
      <c r="B62" s="311" t="s">
        <v>22</v>
      </c>
      <c r="C62" s="282"/>
      <c r="D62" s="105"/>
      <c r="E62" s="288">
        <f>IFERROR(K47/E12,"TBD")</f>
        <v>0</v>
      </c>
      <c r="F62" s="271"/>
      <c r="G62" s="277"/>
      <c r="H62" s="67"/>
      <c r="I62" s="288">
        <f>IFERROR(K47/E12,"TBD")</f>
        <v>0</v>
      </c>
      <c r="J62" s="277"/>
      <c r="K62" s="67"/>
      <c r="L62" s="288">
        <f>IFERROR(K47/E12,"TBD")</f>
        <v>0</v>
      </c>
      <c r="M62" s="271"/>
      <c r="N62" s="271"/>
      <c r="O62" s="271"/>
      <c r="P62" s="271"/>
      <c r="Q62" s="277"/>
      <c r="R62" s="19"/>
      <c r="S62" s="288">
        <f>IFERROR(K47/$E$12,"TBD")</f>
        <v>0</v>
      </c>
      <c r="T62" s="271"/>
      <c r="U62" s="271"/>
      <c r="V62" s="271"/>
      <c r="W62" s="271"/>
      <c r="X62" s="277"/>
      <c r="Z62" s="296">
        <f>IFERROR(K47/$E$12,"TBD")</f>
        <v>0</v>
      </c>
      <c r="AA62" s="271"/>
      <c r="AB62" s="271"/>
      <c r="AC62" s="277"/>
      <c r="AD62"/>
      <c r="AE62" s="31"/>
      <c r="AH62" s="104"/>
      <c r="AI62" s="104"/>
      <c r="AJ62" s="112"/>
      <c r="AQ62" s="1"/>
    </row>
    <row r="63" spans="1:45" ht="6" customHeight="1" x14ac:dyDescent="0.25">
      <c r="A63" s="52"/>
      <c r="B63" s="64"/>
      <c r="C63" s="64"/>
      <c r="D63" s="113"/>
      <c r="E63" s="114"/>
      <c r="F63" s="114"/>
      <c r="G63" s="114"/>
      <c r="H63" s="114"/>
      <c r="I63" s="114"/>
      <c r="J63" s="114"/>
      <c r="K63" s="114"/>
      <c r="L63" s="111"/>
      <c r="AE63" s="31"/>
      <c r="AH63" s="104"/>
      <c r="AI63" s="104"/>
      <c r="AJ63" s="115"/>
      <c r="AK63" s="116"/>
      <c r="AL63" s="117"/>
      <c r="AM63" s="116"/>
      <c r="AN63" s="116"/>
      <c r="AQ63" s="1"/>
    </row>
    <row r="64" spans="1:45" ht="22.5" customHeight="1" x14ac:dyDescent="0.25">
      <c r="A64" s="52"/>
      <c r="B64" s="311" t="s">
        <v>23</v>
      </c>
      <c r="C64" s="282"/>
      <c r="D64" s="105"/>
      <c r="E64" s="288">
        <f>E62</f>
        <v>0</v>
      </c>
      <c r="F64" s="271"/>
      <c r="G64" s="277"/>
      <c r="H64" s="67"/>
      <c r="I64" s="288">
        <f>I62*(1-I60)</f>
        <v>0</v>
      </c>
      <c r="J64" s="277"/>
      <c r="K64" s="67"/>
      <c r="L64" s="288">
        <f>L62*(1-L60)</f>
        <v>0</v>
      </c>
      <c r="M64" s="271"/>
      <c r="N64" s="271"/>
      <c r="O64" s="271"/>
      <c r="P64" s="271"/>
      <c r="Q64" s="277"/>
      <c r="R64" s="19"/>
      <c r="S64" s="288">
        <f>S62*(1-S60)</f>
        <v>0</v>
      </c>
      <c r="T64" s="271"/>
      <c r="U64" s="271"/>
      <c r="V64" s="271"/>
      <c r="W64" s="271"/>
      <c r="X64" s="277"/>
      <c r="Z64" s="296">
        <f>Z62*(1-Z60)</f>
        <v>0</v>
      </c>
      <c r="AA64" s="271"/>
      <c r="AB64" s="271"/>
      <c r="AC64" s="277"/>
      <c r="AD64"/>
      <c r="AE64" s="31"/>
      <c r="AH64" s="104"/>
      <c r="AI64" s="104"/>
      <c r="AJ64" s="118"/>
      <c r="AQ64" s="1"/>
    </row>
    <row r="65" spans="1:44" ht="6" customHeight="1" x14ac:dyDescent="0.25">
      <c r="A65" s="52"/>
      <c r="B65" s="64"/>
      <c r="C65" s="64"/>
      <c r="D65" s="113"/>
      <c r="E65" s="119"/>
      <c r="F65" s="119"/>
      <c r="G65" s="119"/>
      <c r="H65" s="119"/>
      <c r="I65" s="119"/>
      <c r="J65" s="119"/>
      <c r="K65" s="119"/>
      <c r="L65" s="111"/>
      <c r="AE65" s="31"/>
      <c r="AH65" s="104"/>
      <c r="AI65" s="104"/>
      <c r="AK65" s="120"/>
      <c r="AQ65" s="1"/>
    </row>
    <row r="66" spans="1:44" ht="22.5" customHeight="1" x14ac:dyDescent="0.25">
      <c r="A66" s="52"/>
      <c r="B66" s="311" t="s">
        <v>24</v>
      </c>
      <c r="C66" s="282"/>
      <c r="D66" s="105"/>
      <c r="E66" s="291">
        <f>E64*E14</f>
        <v>0</v>
      </c>
      <c r="F66" s="271"/>
      <c r="G66" s="277"/>
      <c r="H66" s="121"/>
      <c r="I66" s="291">
        <f>IFERROR(I64*E14,"TBD")</f>
        <v>0</v>
      </c>
      <c r="J66" s="277"/>
      <c r="K66" s="121"/>
      <c r="L66" s="291">
        <f>IFERROR(L64*E14,"TBD")</f>
        <v>0</v>
      </c>
      <c r="M66" s="271"/>
      <c r="N66" s="271"/>
      <c r="O66" s="271"/>
      <c r="P66" s="271"/>
      <c r="Q66" s="277"/>
      <c r="S66" s="291">
        <f>IFERROR(S64*$E$14,"TBD")</f>
        <v>0</v>
      </c>
      <c r="T66" s="271"/>
      <c r="U66" s="271"/>
      <c r="V66" s="271"/>
      <c r="W66" s="271"/>
      <c r="X66" s="277"/>
      <c r="Z66" s="344">
        <f>IFERROR(Z64*$E$14,"TBD")</f>
        <v>0</v>
      </c>
      <c r="AA66" s="271"/>
      <c r="AB66" s="271"/>
      <c r="AC66" s="277"/>
      <c r="AD66"/>
      <c r="AE66" s="31"/>
      <c r="AF66" s="73"/>
      <c r="AG66" s="73"/>
      <c r="AH66" s="104"/>
      <c r="AI66" s="104"/>
      <c r="AJ66" s="122"/>
      <c r="AK66" s="123"/>
      <c r="AL66" s="86"/>
      <c r="AQ66" s="1"/>
    </row>
    <row r="67" spans="1:44" ht="6.75" customHeight="1" x14ac:dyDescent="0.25">
      <c r="A67" s="52"/>
      <c r="B67" s="104"/>
      <c r="C67" s="104"/>
      <c r="D67" s="10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AE67" s="31"/>
      <c r="AH67" s="104"/>
      <c r="AI67" s="104"/>
      <c r="AJ67" s="123"/>
    </row>
    <row r="68" spans="1:44" ht="21.75" customHeight="1" x14ac:dyDescent="0.25">
      <c r="A68" s="52"/>
      <c r="B68" s="295" t="s">
        <v>25</v>
      </c>
      <c r="C68" s="282"/>
      <c r="D68" s="105"/>
      <c r="E68" s="290">
        <f>+E64</f>
        <v>0</v>
      </c>
      <c r="F68" s="271"/>
      <c r="G68" s="277"/>
      <c r="H68" s="125"/>
      <c r="I68" s="290">
        <f>+I66</f>
        <v>0</v>
      </c>
      <c r="J68" s="277"/>
      <c r="K68" s="125"/>
      <c r="L68" s="290">
        <f>+L66</f>
        <v>0</v>
      </c>
      <c r="M68" s="271"/>
      <c r="N68" s="271"/>
      <c r="O68" s="271"/>
      <c r="P68" s="271"/>
      <c r="Q68" s="277"/>
      <c r="R68" s="125"/>
      <c r="S68" s="290">
        <f>+S66</f>
        <v>0</v>
      </c>
      <c r="T68" s="271"/>
      <c r="U68" s="271"/>
      <c r="V68" s="271"/>
      <c r="W68" s="271"/>
      <c r="X68" s="277"/>
      <c r="Z68" s="290">
        <f>+Z66</f>
        <v>0</v>
      </c>
      <c r="AA68" s="271"/>
      <c r="AB68" s="271"/>
      <c r="AC68" s="277"/>
      <c r="AD68"/>
      <c r="AE68" s="31"/>
      <c r="AF68" s="126"/>
      <c r="AG68" s="126"/>
      <c r="AH68" s="104"/>
      <c r="AI68" s="104"/>
      <c r="AK68" s="127"/>
      <c r="AM68" s="86"/>
      <c r="AQ68" s="1"/>
      <c r="AR68" s="1"/>
    </row>
    <row r="69" spans="1:44" ht="4.5" customHeight="1" x14ac:dyDescent="0.25">
      <c r="A69" s="52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AE69" s="31"/>
      <c r="AH69" s="104"/>
      <c r="AI69" s="104"/>
    </row>
    <row r="70" spans="1:44" ht="21" hidden="1" customHeight="1" x14ac:dyDescent="0.25">
      <c r="A70" s="52"/>
      <c r="E70" s="328" t="s">
        <v>26</v>
      </c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99"/>
      <c r="AD70" s="299"/>
      <c r="AE70" s="31"/>
      <c r="AF70" s="128"/>
      <c r="AG70" s="128"/>
      <c r="AH70" s="104"/>
      <c r="AI70" s="104"/>
      <c r="AK70" s="86"/>
    </row>
    <row r="71" spans="1:44" ht="13.5" hidden="1" customHeight="1" x14ac:dyDescent="0.25">
      <c r="A71" s="52"/>
      <c r="E71" s="355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99"/>
      <c r="AD71" s="299"/>
      <c r="AE71" s="31"/>
      <c r="AH71" s="104"/>
      <c r="AI71" s="104"/>
      <c r="AK71" s="86"/>
      <c r="AL71" s="129"/>
    </row>
    <row r="72" spans="1:44" s="131" customFormat="1" ht="24.75" customHeight="1" x14ac:dyDescent="0.25">
      <c r="A72" s="130"/>
      <c r="C72" s="132"/>
      <c r="D72" s="132"/>
      <c r="E72" s="132" t="s">
        <v>27</v>
      </c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Z72" s="132"/>
      <c r="AA72" s="132"/>
      <c r="AB72" s="132"/>
      <c r="AC72" s="132"/>
      <c r="AE72" s="31"/>
      <c r="AH72" s="104"/>
      <c r="AI72" s="104"/>
      <c r="AJ72" s="86"/>
      <c r="AK72" s="86"/>
      <c r="AL72" s="86"/>
    </row>
    <row r="73" spans="1:44" ht="34.5" customHeight="1" x14ac:dyDescent="0.25">
      <c r="A73" s="52"/>
      <c r="E73" s="330"/>
      <c r="F73" s="268"/>
      <c r="G73" s="268"/>
      <c r="H73" s="268"/>
      <c r="I73" s="268"/>
      <c r="J73" s="269"/>
      <c r="K73" s="133"/>
      <c r="AE73" s="31"/>
    </row>
    <row r="74" spans="1:44" ht="8.25" customHeight="1" x14ac:dyDescent="0.25">
      <c r="A74" s="52"/>
      <c r="Q74" s="134"/>
      <c r="R74" s="134"/>
      <c r="Z74" s="134"/>
      <c r="AA74" s="134"/>
      <c r="AB74" s="134"/>
      <c r="AC74" s="134"/>
      <c r="AD74" s="134"/>
      <c r="AE74" s="135"/>
      <c r="AF74" s="94"/>
      <c r="AG74" s="94"/>
      <c r="AH74" s="104"/>
      <c r="AI74" s="104"/>
      <c r="AL74" s="86"/>
      <c r="AQ74" s="1"/>
    </row>
    <row r="75" spans="1:44" ht="23.25" customHeight="1" x14ac:dyDescent="0.3">
      <c r="A75" s="52"/>
      <c r="B75" s="136" t="s">
        <v>28</v>
      </c>
      <c r="C75" s="137"/>
      <c r="E75" s="138" t="s">
        <v>29</v>
      </c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9"/>
      <c r="Q75" s="338"/>
      <c r="R75" s="339"/>
      <c r="S75" s="339"/>
      <c r="T75" s="339"/>
      <c r="U75" s="339"/>
      <c r="V75" s="339"/>
      <c r="W75" s="339"/>
      <c r="Z75" s="140"/>
      <c r="AA75" s="140"/>
      <c r="AB75" s="140"/>
      <c r="AC75" s="140"/>
      <c r="AD75" s="140"/>
      <c r="AE75" s="135"/>
      <c r="AF75" s="94"/>
      <c r="AG75" s="94"/>
      <c r="AH75" s="104"/>
      <c r="AI75" s="104"/>
      <c r="AL75" s="86"/>
      <c r="AQ75" s="1"/>
    </row>
    <row r="76" spans="1:44" ht="34.5" customHeight="1" x14ac:dyDescent="0.25">
      <c r="A76" s="52"/>
      <c r="E76" s="302"/>
      <c r="F76" s="268"/>
      <c r="G76" s="268"/>
      <c r="H76" s="268"/>
      <c r="I76" s="268"/>
      <c r="J76" s="269"/>
      <c r="K76" s="139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99"/>
      <c r="AD76" s="299"/>
      <c r="AE76" s="31"/>
    </row>
    <row r="77" spans="1:44" ht="15.75" customHeight="1" x14ac:dyDescent="0.25">
      <c r="A77" s="81"/>
      <c r="B77" s="10"/>
      <c r="C77" s="265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  <c r="AA77" s="266"/>
      <c r="AB77" s="266"/>
      <c r="AC77" s="266"/>
      <c r="AD77" s="266"/>
      <c r="AE77" s="265"/>
      <c r="AJ77" s="86"/>
    </row>
    <row r="78" spans="1:44" ht="23.25" customHeight="1" x14ac:dyDescent="0.25">
      <c r="A78" s="325" t="s">
        <v>30</v>
      </c>
      <c r="B78" s="279"/>
      <c r="C78" s="313"/>
      <c r="D78" s="279"/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  <c r="AA78" s="279"/>
      <c r="AB78" s="279"/>
      <c r="AC78" s="279"/>
      <c r="AD78" s="279"/>
      <c r="AE78" s="280"/>
      <c r="AJ78" s="86"/>
    </row>
    <row r="79" spans="1:44" ht="24" customHeight="1" x14ac:dyDescent="0.25">
      <c r="A79" s="326"/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  <c r="AA79" s="266"/>
      <c r="AB79" s="266"/>
      <c r="AC79" s="266"/>
      <c r="AD79" s="266"/>
      <c r="AE79" s="265"/>
      <c r="AJ79" s="86"/>
    </row>
    <row r="80" spans="1:44" ht="15" customHeight="1" x14ac:dyDescent="0.25">
      <c r="A80" s="298"/>
      <c r="B80" s="279"/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J80" s="141"/>
      <c r="AK80" s="141"/>
      <c r="AL80" s="141"/>
      <c r="AM80" s="141"/>
    </row>
    <row r="81" spans="1:39" ht="136.5" customHeight="1" x14ac:dyDescent="0.25">
      <c r="A81" s="282"/>
      <c r="B81" s="282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99"/>
      <c r="AD81" s="299"/>
      <c r="AE81" s="299"/>
      <c r="AJ81" s="141"/>
      <c r="AK81" s="141"/>
      <c r="AL81" s="141"/>
      <c r="AM81" s="141"/>
    </row>
    <row r="82" spans="1:39" ht="15" customHeight="1" x14ac:dyDescent="0.25"/>
  </sheetData>
  <mergeCells count="143">
    <mergeCell ref="C46:X46"/>
    <mergeCell ref="L76:AD76"/>
    <mergeCell ref="L62:Q62"/>
    <mergeCell ref="H22:Q22"/>
    <mergeCell ref="E12:I12"/>
    <mergeCell ref="H19:Q19"/>
    <mergeCell ref="E58:AD58"/>
    <mergeCell ref="E31:G31"/>
    <mergeCell ref="E40:G40"/>
    <mergeCell ref="L64:Q64"/>
    <mergeCell ref="L49:O49"/>
    <mergeCell ref="S68:X68"/>
    <mergeCell ref="E71:AD71"/>
    <mergeCell ref="E36:G36"/>
    <mergeCell ref="B49:D49"/>
    <mergeCell ref="H26:Q26"/>
    <mergeCell ref="B60:C60"/>
    <mergeCell ref="E51:AD51"/>
    <mergeCell ref="Z60:AC60"/>
    <mergeCell ref="E39:G39"/>
    <mergeCell ref="Z64:AC64"/>
    <mergeCell ref="E29:G29"/>
    <mergeCell ref="E38:G38"/>
    <mergeCell ref="A4:AE4"/>
    <mergeCell ref="H30:Q30"/>
    <mergeCell ref="Q75:W75"/>
    <mergeCell ref="V43:AB43"/>
    <mergeCell ref="P49:T49"/>
    <mergeCell ref="E26:G26"/>
    <mergeCell ref="B14:C14"/>
    <mergeCell ref="H29:Q29"/>
    <mergeCell ref="I66:J66"/>
    <mergeCell ref="H38:Q38"/>
    <mergeCell ref="V33:AB33"/>
    <mergeCell ref="H44:Q44"/>
    <mergeCell ref="Z66:AC66"/>
    <mergeCell ref="H31:Q31"/>
    <mergeCell ref="H40:Q40"/>
    <mergeCell ref="V35:AB35"/>
    <mergeCell ref="H21:Q21"/>
    <mergeCell ref="L6:X7"/>
    <mergeCell ref="V19:AB19"/>
    <mergeCell ref="E42:G42"/>
    <mergeCell ref="B64:C64"/>
    <mergeCell ref="H20:Q20"/>
    <mergeCell ref="H24:Q24"/>
    <mergeCell ref="B58:C58"/>
    <mergeCell ref="A78:B79"/>
    <mergeCell ref="S62:X62"/>
    <mergeCell ref="L12:X14"/>
    <mergeCell ref="E70:AD70"/>
    <mergeCell ref="V39:AB39"/>
    <mergeCell ref="E8:J8"/>
    <mergeCell ref="E35:G35"/>
    <mergeCell ref="E73:J73"/>
    <mergeCell ref="E44:G44"/>
    <mergeCell ref="E54:AD54"/>
    <mergeCell ref="V36:AB36"/>
    <mergeCell ref="E20:G20"/>
    <mergeCell ref="E28:G28"/>
    <mergeCell ref="H27:Q27"/>
    <mergeCell ref="E60:G60"/>
    <mergeCell ref="E56:AD56"/>
    <mergeCell ref="B66:C66"/>
    <mergeCell ref="S66:X66"/>
    <mergeCell ref="E30:G30"/>
    <mergeCell ref="H33:Q33"/>
    <mergeCell ref="H42:Q42"/>
    <mergeCell ref="V37:AB37"/>
    <mergeCell ref="H35:Q35"/>
    <mergeCell ref="L8:X11"/>
    <mergeCell ref="C78:AE79"/>
    <mergeCell ref="E32:G32"/>
    <mergeCell ref="V38:AB38"/>
    <mergeCell ref="E41:G41"/>
    <mergeCell ref="A55:N55"/>
    <mergeCell ref="E2:L2"/>
    <mergeCell ref="E43:G43"/>
    <mergeCell ref="K47:Q47"/>
    <mergeCell ref="A16:AB16"/>
    <mergeCell ref="B6:C6"/>
    <mergeCell ref="E24:G24"/>
    <mergeCell ref="E33:G33"/>
    <mergeCell ref="E14:J14"/>
    <mergeCell ref="L66:Q66"/>
    <mergeCell ref="Z68:AC68"/>
    <mergeCell ref="I60:J60"/>
    <mergeCell ref="E47:I47"/>
    <mergeCell ref="H32:Q32"/>
    <mergeCell ref="V41:AB41"/>
    <mergeCell ref="L68:Q68"/>
    <mergeCell ref="B54:C54"/>
    <mergeCell ref="E19:G19"/>
    <mergeCell ref="E34:G34"/>
    <mergeCell ref="B56:C56"/>
    <mergeCell ref="A80:AE81"/>
    <mergeCell ref="B51:D51"/>
    <mergeCell ref="E76:J76"/>
    <mergeCell ref="E22:G22"/>
    <mergeCell ref="E37:G37"/>
    <mergeCell ref="I62:J62"/>
    <mergeCell ref="H34:Q34"/>
    <mergeCell ref="E9:J10"/>
    <mergeCell ref="H39:Q39"/>
    <mergeCell ref="S60:X60"/>
    <mergeCell ref="E21:G21"/>
    <mergeCell ref="V44:AB44"/>
    <mergeCell ref="I64:J64"/>
    <mergeCell ref="H36:Q36"/>
    <mergeCell ref="E62:G62"/>
    <mergeCell ref="V40:AB40"/>
    <mergeCell ref="E23:G23"/>
    <mergeCell ref="I50:J50"/>
    <mergeCell ref="E64:G64"/>
    <mergeCell ref="B12:D12"/>
    <mergeCell ref="H28:Q28"/>
    <mergeCell ref="B62:C62"/>
    <mergeCell ref="H37:Q37"/>
    <mergeCell ref="E13:J13"/>
    <mergeCell ref="C77:AE77"/>
    <mergeCell ref="E6:J6"/>
    <mergeCell ref="H23:Q23"/>
    <mergeCell ref="A52:AE52"/>
    <mergeCell ref="E27:G27"/>
    <mergeCell ref="E18:Q18"/>
    <mergeCell ref="L60:Q60"/>
    <mergeCell ref="V42:AB42"/>
    <mergeCell ref="B8:C8"/>
    <mergeCell ref="H43:Q43"/>
    <mergeCell ref="E25:G25"/>
    <mergeCell ref="S64:X64"/>
    <mergeCell ref="E7:J7"/>
    <mergeCell ref="I68:J68"/>
    <mergeCell ref="H41:Q41"/>
    <mergeCell ref="E66:G66"/>
    <mergeCell ref="E49:I49"/>
    <mergeCell ref="V20:AB20"/>
    <mergeCell ref="H25:Q25"/>
    <mergeCell ref="V34:AB34"/>
    <mergeCell ref="E68:G68"/>
    <mergeCell ref="B68:C68"/>
    <mergeCell ref="Z62:AC62"/>
    <mergeCell ref="A11:C11"/>
  </mergeCells>
  <conditionalFormatting sqref="E32:Q43">
    <cfRule type="expression" dxfId="47" priority="2">
      <formula>$E$11=12</formula>
    </cfRule>
  </conditionalFormatting>
  <conditionalFormatting sqref="E75:F75">
    <cfRule type="expression" dxfId="46" priority="3">
      <formula>#REF!="50% Expense Factor"</formula>
    </cfRule>
    <cfRule type="expression" dxfId="45" priority="4">
      <formula>OR($E$54="Profit and Loss", $E$54 = "50% Expense Factor")</formula>
    </cfRule>
    <cfRule type="expression" dxfId="44" priority="5">
      <formula>#REF!="Personal"</formula>
    </cfRule>
  </conditionalFormatting>
  <conditionalFormatting sqref="R60">
    <cfRule type="expression" dxfId="43" priority="6">
      <formula>$L$60="N/A"</formula>
    </cfRule>
  </conditionalFormatting>
  <conditionalFormatting sqref="E54:F54">
    <cfRule type="expression" dxfId="42" priority="7">
      <formula>#REF!="Personal"</formula>
    </cfRule>
    <cfRule type="expression" dxfId="41" priority="8">
      <formula>#REF!="Personal"</formula>
    </cfRule>
  </conditionalFormatting>
  <conditionalFormatting sqref="I49:AB49">
    <cfRule type="expression" dxfId="40" priority="9">
      <formula>#REF!="FHA"</formula>
    </cfRule>
  </conditionalFormatting>
  <conditionalFormatting sqref="C17:F17">
    <cfRule type="expression" dxfId="39" priority="10">
      <formula>#REF!=""</formula>
    </cfRule>
  </conditionalFormatting>
  <dataValidations count="3">
    <dataValidation type="list" allowBlank="1" showInputMessage="1" showErrorMessage="1" sqref="E54:F54" xr:uid="{00000000-0002-0000-0100-000000000000}">
      <formula1>"20% Expense Factor,50% Expense Factor,70% Expense Factor,CPA Expense Factor,UW Expense Factor"</formula1>
      <formula2>0</formula2>
    </dataValidation>
    <dataValidation type="decimal" allowBlank="1" showInputMessage="1" showErrorMessage="1" sqref="N3:W3 AA3" xr:uid="{00000000-0002-0000-0100-000001000000}">
      <formula1>0</formula1>
      <formula2>1</formula2>
    </dataValidation>
    <dataValidation type="list" showErrorMessage="1" errorTitle="Invalid Entry" error="Please select 12 or 24." sqref="E12:I12" xr:uid="{00000000-0002-0000-0100-000002000000}">
      <formula1>"12,24"</formula1>
      <formula2>0</formula2>
    </dataValidation>
  </dataValidations>
  <pageMargins left="0.25" right="0.25" top="0.5" bottom="0.5" header="0.511811023622047" footer="0.511811023622047"/>
  <pageSetup fitToHeight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4" name="Button 3">
              <controlPr defaultSize="0" autoPict="0" macro="Sheet21.Hide_Rows_Based_On_Cell_Value">
                <anchor moveWithCells="1" sizeWithCells="1">
                  <from>
                    <xdr:col>12</xdr:col>
                    <xdr:colOff>57150</xdr:colOff>
                    <xdr:row>10</xdr:row>
                    <xdr:rowOff>0</xdr:rowOff>
                  </from>
                  <to>
                    <xdr:col>23</xdr:col>
                    <xdr:colOff>66675</xdr:colOff>
                    <xdr:row>12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58"/>
  <sheetViews>
    <sheetView showGridLines="0" zoomScale="80" zoomScaleNormal="80" workbookViewId="0">
      <selection activeCell="F2" sqref="F2"/>
    </sheetView>
  </sheetViews>
  <sheetFormatPr defaultColWidth="9.42578125" defaultRowHeight="15" x14ac:dyDescent="0.25"/>
  <cols>
    <col min="1" max="1" width="15.5703125" style="142" customWidth="1"/>
    <col min="2" max="2" width="2.42578125" customWidth="1"/>
    <col min="3" max="3" width="7.42578125" customWidth="1"/>
    <col min="4" max="4" width="1.28515625" customWidth="1"/>
    <col min="5" max="5" width="22.7109375" customWidth="1"/>
    <col min="6" max="6" width="18.7109375" customWidth="1"/>
    <col min="7" max="7" width="14.85546875" customWidth="1"/>
    <col min="8" max="8" width="16.85546875" customWidth="1"/>
    <col min="9" max="14" width="14.42578125" customWidth="1"/>
    <col min="15" max="15" width="48.42578125" customWidth="1"/>
    <col min="16" max="16" width="14.42578125" customWidth="1"/>
    <col min="17" max="17" width="19" customWidth="1"/>
    <col min="18" max="18" width="4" customWidth="1"/>
  </cols>
  <sheetData>
    <row r="1" spans="1:28" ht="15" customHeight="1" x14ac:dyDescent="0.25">
      <c r="A1" s="142">
        <f>IF(A2&lt;=12, 12, 24)</f>
        <v>12</v>
      </c>
    </row>
    <row r="2" spans="1:28" ht="54.75" customHeight="1" x14ac:dyDescent="0.25">
      <c r="A2" s="142">
        <f>MAX(A4, A34, A67, A96, A125, A143)</f>
        <v>0</v>
      </c>
      <c r="E2" s="143" t="s">
        <v>53</v>
      </c>
      <c r="F2" s="144">
        <v>3</v>
      </c>
    </row>
    <row r="3" spans="1:28" ht="15.75" customHeight="1" x14ac:dyDescent="0.25">
      <c r="AB3">
        <v>12</v>
      </c>
    </row>
    <row r="4" spans="1:28" ht="23.25" customHeight="1" x14ac:dyDescent="0.35">
      <c r="A4" s="142">
        <f>COUNT(F8:F31,#REF!)</f>
        <v>0</v>
      </c>
      <c r="C4" s="358" t="s">
        <v>54</v>
      </c>
      <c r="E4" s="369" t="s">
        <v>55</v>
      </c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5"/>
      <c r="AB4">
        <v>24</v>
      </c>
    </row>
    <row r="5" spans="1:28" ht="21" customHeight="1" x14ac:dyDescent="0.3">
      <c r="C5" s="359"/>
      <c r="E5" s="374" t="s">
        <v>56</v>
      </c>
      <c r="F5" s="282"/>
      <c r="G5" s="379"/>
      <c r="H5" s="380"/>
      <c r="I5" s="366"/>
      <c r="J5" s="367"/>
      <c r="K5" s="367"/>
      <c r="L5" s="367"/>
      <c r="M5" s="367"/>
      <c r="N5" s="367"/>
      <c r="O5" s="367"/>
      <c r="P5" s="367"/>
      <c r="Q5" s="368"/>
    </row>
    <row r="6" spans="1:28" ht="18.75" customHeight="1" x14ac:dyDescent="0.25">
      <c r="C6" s="359"/>
      <c r="E6" s="362" t="s">
        <v>57</v>
      </c>
      <c r="F6" s="387" t="s">
        <v>58</v>
      </c>
      <c r="G6" s="370" t="s">
        <v>59</v>
      </c>
      <c r="H6" s="274"/>
      <c r="I6" s="274"/>
      <c r="J6" s="274"/>
      <c r="K6" s="274"/>
      <c r="L6" s="274"/>
      <c r="M6" s="274"/>
      <c r="N6" s="274"/>
      <c r="O6" s="274"/>
      <c r="P6" s="371"/>
      <c r="Q6" s="373" t="s">
        <v>60</v>
      </c>
    </row>
    <row r="7" spans="1:28" ht="15.75" customHeight="1" x14ac:dyDescent="0.25">
      <c r="C7" s="359"/>
      <c r="E7" s="363"/>
      <c r="F7" s="388"/>
      <c r="G7" s="145" t="s">
        <v>61</v>
      </c>
      <c r="H7" s="146" t="s">
        <v>62</v>
      </c>
      <c r="I7" s="146" t="s">
        <v>63</v>
      </c>
      <c r="J7" s="146" t="s">
        <v>64</v>
      </c>
      <c r="K7" s="146" t="s">
        <v>65</v>
      </c>
      <c r="L7" s="146" t="s">
        <v>66</v>
      </c>
      <c r="M7" s="146" t="s">
        <v>67</v>
      </c>
      <c r="N7" s="146" t="s">
        <v>68</v>
      </c>
      <c r="O7" s="147" t="s">
        <v>69</v>
      </c>
      <c r="P7" s="148" t="s">
        <v>70</v>
      </c>
      <c r="Q7" s="360"/>
    </row>
    <row r="8" spans="1:28" ht="15.75" customHeight="1" x14ac:dyDescent="0.25">
      <c r="A8" s="142" t="s">
        <v>71</v>
      </c>
      <c r="C8" s="359"/>
      <c r="E8" s="149"/>
      <c r="F8" s="150"/>
      <c r="G8" s="151"/>
      <c r="H8" s="151"/>
      <c r="I8" s="152"/>
      <c r="J8" s="152"/>
      <c r="K8" s="152"/>
      <c r="L8" s="152" t="s">
        <v>71</v>
      </c>
      <c r="M8" s="152"/>
      <c r="N8" s="152"/>
      <c r="O8" s="153"/>
      <c r="P8" s="154">
        <f t="shared" ref="P8:P31" si="0">SUM(G8:N8)</f>
        <v>0</v>
      </c>
      <c r="Q8" s="155">
        <f t="shared" ref="Q8:Q31" si="1">F8-SUM(G8:N8)</f>
        <v>0</v>
      </c>
    </row>
    <row r="9" spans="1:28" ht="15.75" customHeight="1" x14ac:dyDescent="0.25">
      <c r="C9" s="359"/>
      <c r="E9" s="149"/>
      <c r="F9" s="150"/>
      <c r="G9" s="151"/>
      <c r="H9" s="151"/>
      <c r="I9" s="156"/>
      <c r="J9" s="156"/>
      <c r="K9" s="156"/>
      <c r="L9" s="156" t="s">
        <v>71</v>
      </c>
      <c r="M9" s="156"/>
      <c r="N9" s="156"/>
      <c r="O9" s="157"/>
      <c r="P9" s="154">
        <f t="shared" si="0"/>
        <v>0</v>
      </c>
      <c r="Q9" s="155">
        <f t="shared" si="1"/>
        <v>0</v>
      </c>
    </row>
    <row r="10" spans="1:28" ht="15.75" customHeight="1" x14ac:dyDescent="0.25">
      <c r="C10" s="359"/>
      <c r="E10" s="149"/>
      <c r="F10" s="150"/>
      <c r="G10" s="151"/>
      <c r="H10" s="151"/>
      <c r="I10" s="156"/>
      <c r="J10" s="156"/>
      <c r="K10" s="156"/>
      <c r="L10" s="156" t="s">
        <v>71</v>
      </c>
      <c r="M10" s="156"/>
      <c r="N10" s="156"/>
      <c r="O10" s="157"/>
      <c r="P10" s="154">
        <f t="shared" si="0"/>
        <v>0</v>
      </c>
      <c r="Q10" s="155">
        <f t="shared" si="1"/>
        <v>0</v>
      </c>
    </row>
    <row r="11" spans="1:28" ht="15.75" customHeight="1" x14ac:dyDescent="0.25">
      <c r="C11" s="359"/>
      <c r="E11" s="149"/>
      <c r="F11" s="150"/>
      <c r="G11" s="151"/>
      <c r="H11" s="151"/>
      <c r="I11" s="156"/>
      <c r="J11" s="156"/>
      <c r="K11" s="156"/>
      <c r="L11" s="156" t="s">
        <v>71</v>
      </c>
      <c r="M11" s="156"/>
      <c r="N11" s="156"/>
      <c r="O11" s="157"/>
      <c r="P11" s="154">
        <f t="shared" si="0"/>
        <v>0</v>
      </c>
      <c r="Q11" s="155">
        <f t="shared" si="1"/>
        <v>0</v>
      </c>
    </row>
    <row r="12" spans="1:28" ht="15.75" customHeight="1" x14ac:dyDescent="0.25">
      <c r="C12" s="359"/>
      <c r="E12" s="149"/>
      <c r="F12" s="150"/>
      <c r="G12" s="151"/>
      <c r="H12" s="151"/>
      <c r="I12" s="156"/>
      <c r="J12" s="156"/>
      <c r="K12" s="156"/>
      <c r="L12" s="156" t="s">
        <v>71</v>
      </c>
      <c r="M12" s="156"/>
      <c r="N12" s="156"/>
      <c r="O12" s="157"/>
      <c r="P12" s="154">
        <f t="shared" si="0"/>
        <v>0</v>
      </c>
      <c r="Q12" s="155">
        <f t="shared" si="1"/>
        <v>0</v>
      </c>
    </row>
    <row r="13" spans="1:28" ht="15.75" customHeight="1" x14ac:dyDescent="0.25">
      <c r="C13" s="359"/>
      <c r="E13" s="149"/>
      <c r="F13" s="150"/>
      <c r="G13" s="151"/>
      <c r="H13" s="151"/>
      <c r="I13" s="156"/>
      <c r="J13" s="156"/>
      <c r="K13" s="156"/>
      <c r="L13" s="156" t="s">
        <v>71</v>
      </c>
      <c r="M13" s="156"/>
      <c r="N13" s="156"/>
      <c r="O13" s="157"/>
      <c r="P13" s="154">
        <f t="shared" si="0"/>
        <v>0</v>
      </c>
      <c r="Q13" s="155">
        <f t="shared" si="1"/>
        <v>0</v>
      </c>
    </row>
    <row r="14" spans="1:28" ht="15.75" customHeight="1" x14ac:dyDescent="0.25">
      <c r="C14" s="359"/>
      <c r="E14" s="149"/>
      <c r="F14" s="150"/>
      <c r="G14" s="151"/>
      <c r="H14" s="151"/>
      <c r="I14" s="156"/>
      <c r="J14" s="156"/>
      <c r="K14" s="156"/>
      <c r="L14" s="156" t="s">
        <v>71</v>
      </c>
      <c r="M14" s="156"/>
      <c r="N14" s="156"/>
      <c r="O14" s="157"/>
      <c r="P14" s="154">
        <f t="shared" si="0"/>
        <v>0</v>
      </c>
      <c r="Q14" s="155">
        <f t="shared" si="1"/>
        <v>0</v>
      </c>
    </row>
    <row r="15" spans="1:28" ht="15.75" customHeight="1" x14ac:dyDescent="0.25">
      <c r="C15" s="359"/>
      <c r="E15" s="149"/>
      <c r="F15" s="150"/>
      <c r="G15" s="151"/>
      <c r="H15" s="151"/>
      <c r="I15" s="156"/>
      <c r="J15" s="156"/>
      <c r="K15" s="156"/>
      <c r="L15" s="156" t="s">
        <v>71</v>
      </c>
      <c r="M15" s="156"/>
      <c r="N15" s="156"/>
      <c r="O15" s="157"/>
      <c r="P15" s="154">
        <f t="shared" si="0"/>
        <v>0</v>
      </c>
      <c r="Q15" s="155">
        <f t="shared" si="1"/>
        <v>0</v>
      </c>
    </row>
    <row r="16" spans="1:28" ht="15.75" customHeight="1" x14ac:dyDescent="0.25">
      <c r="C16" s="359"/>
      <c r="E16" s="149"/>
      <c r="F16" s="150"/>
      <c r="G16" s="151"/>
      <c r="H16" s="151"/>
      <c r="I16" s="156"/>
      <c r="J16" s="156"/>
      <c r="K16" s="156"/>
      <c r="L16" s="156" t="s">
        <v>71</v>
      </c>
      <c r="M16" s="156"/>
      <c r="N16" s="156"/>
      <c r="O16" s="157"/>
      <c r="P16" s="154">
        <f t="shared" si="0"/>
        <v>0</v>
      </c>
      <c r="Q16" s="155">
        <f t="shared" si="1"/>
        <v>0</v>
      </c>
    </row>
    <row r="17" spans="3:19" ht="15.75" customHeight="1" x14ac:dyDescent="0.25">
      <c r="C17" s="359"/>
      <c r="E17" s="149"/>
      <c r="F17" s="150"/>
      <c r="G17" s="151"/>
      <c r="H17" s="151"/>
      <c r="I17" s="156"/>
      <c r="J17" s="156"/>
      <c r="K17" s="156"/>
      <c r="L17" s="156" t="s">
        <v>71</v>
      </c>
      <c r="M17" s="156"/>
      <c r="N17" s="156"/>
      <c r="O17" s="157"/>
      <c r="P17" s="154">
        <f t="shared" si="0"/>
        <v>0</v>
      </c>
      <c r="Q17" s="155">
        <f t="shared" si="1"/>
        <v>0</v>
      </c>
    </row>
    <row r="18" spans="3:19" ht="15.75" customHeight="1" x14ac:dyDescent="0.25">
      <c r="C18" s="359"/>
      <c r="E18" s="149"/>
      <c r="F18" s="150"/>
      <c r="G18" s="151"/>
      <c r="H18" s="151"/>
      <c r="I18" s="156"/>
      <c r="J18" s="156"/>
      <c r="K18" s="156"/>
      <c r="L18" s="156" t="s">
        <v>71</v>
      </c>
      <c r="M18" s="156"/>
      <c r="N18" s="156"/>
      <c r="O18" s="157"/>
      <c r="P18" s="154">
        <f t="shared" si="0"/>
        <v>0</v>
      </c>
      <c r="Q18" s="155">
        <f t="shared" si="1"/>
        <v>0</v>
      </c>
    </row>
    <row r="19" spans="3:19" ht="16.5" customHeight="1" x14ac:dyDescent="0.25">
      <c r="C19" s="359"/>
      <c r="E19" s="158"/>
      <c r="F19" s="159"/>
      <c r="G19" s="160"/>
      <c r="H19" s="161"/>
      <c r="I19" s="162"/>
      <c r="J19" s="162"/>
      <c r="K19" s="162"/>
      <c r="L19" s="162" t="s">
        <v>71</v>
      </c>
      <c r="M19" s="162"/>
      <c r="N19" s="162"/>
      <c r="O19" s="163"/>
      <c r="P19" s="164">
        <f t="shared" si="0"/>
        <v>0</v>
      </c>
      <c r="Q19" s="165">
        <f t="shared" si="1"/>
        <v>0</v>
      </c>
    </row>
    <row r="20" spans="3:19" ht="15.75" customHeight="1" x14ac:dyDescent="0.25">
      <c r="C20" s="359"/>
      <c r="E20" s="149"/>
      <c r="F20" s="166"/>
      <c r="G20" s="167"/>
      <c r="H20" s="167"/>
      <c r="I20" s="168"/>
      <c r="J20" s="168"/>
      <c r="K20" s="168"/>
      <c r="L20" s="168"/>
      <c r="M20" s="168"/>
      <c r="N20" s="168"/>
      <c r="O20" s="169"/>
      <c r="P20" s="154">
        <f t="shared" si="0"/>
        <v>0</v>
      </c>
      <c r="Q20" s="170">
        <f t="shared" si="1"/>
        <v>0</v>
      </c>
      <c r="S20" s="171" t="s">
        <v>72</v>
      </c>
    </row>
    <row r="21" spans="3:19" ht="15.75" customHeight="1" x14ac:dyDescent="0.25">
      <c r="C21" s="359"/>
      <c r="E21" s="149"/>
      <c r="F21" s="150"/>
      <c r="G21" s="151"/>
      <c r="H21" s="151"/>
      <c r="I21" s="172"/>
      <c r="J21" s="172"/>
      <c r="K21" s="172"/>
      <c r="L21" s="172"/>
      <c r="M21" s="172"/>
      <c r="N21" s="172"/>
      <c r="O21" s="172"/>
      <c r="P21" s="154">
        <f t="shared" si="0"/>
        <v>0</v>
      </c>
      <c r="Q21" s="155">
        <f t="shared" si="1"/>
        <v>0</v>
      </c>
      <c r="S21" s="171" t="s">
        <v>72</v>
      </c>
    </row>
    <row r="22" spans="3:19" ht="15.75" customHeight="1" x14ac:dyDescent="0.25">
      <c r="C22" s="359"/>
      <c r="E22" s="149"/>
      <c r="F22" s="150"/>
      <c r="G22" s="151"/>
      <c r="H22" s="151"/>
      <c r="I22" s="173"/>
      <c r="J22" s="173"/>
      <c r="K22" s="173"/>
      <c r="L22" s="173"/>
      <c r="M22" s="173"/>
      <c r="N22" s="173"/>
      <c r="O22" s="173"/>
      <c r="P22" s="154">
        <f t="shared" si="0"/>
        <v>0</v>
      </c>
      <c r="Q22" s="155">
        <f t="shared" si="1"/>
        <v>0</v>
      </c>
      <c r="S22" s="171" t="s">
        <v>72</v>
      </c>
    </row>
    <row r="23" spans="3:19" ht="15.75" customHeight="1" x14ac:dyDescent="0.25">
      <c r="C23" s="359"/>
      <c r="E23" s="149"/>
      <c r="F23" s="150"/>
      <c r="G23" s="151"/>
      <c r="H23" s="151"/>
      <c r="I23" s="172"/>
      <c r="J23" s="172"/>
      <c r="K23" s="172"/>
      <c r="L23" s="172"/>
      <c r="M23" s="172"/>
      <c r="N23" s="172"/>
      <c r="O23" s="174"/>
      <c r="P23" s="154">
        <f t="shared" si="0"/>
        <v>0</v>
      </c>
      <c r="Q23" s="155">
        <f t="shared" si="1"/>
        <v>0</v>
      </c>
      <c r="S23" s="171" t="s">
        <v>72</v>
      </c>
    </row>
    <row r="24" spans="3:19" ht="15.75" customHeight="1" x14ac:dyDescent="0.25">
      <c r="C24" s="359"/>
      <c r="E24" s="149"/>
      <c r="F24" s="150"/>
      <c r="G24" s="151"/>
      <c r="H24" s="151"/>
      <c r="I24" s="175"/>
      <c r="J24" s="175"/>
      <c r="K24" s="175"/>
      <c r="L24" s="175"/>
      <c r="M24" s="175"/>
      <c r="N24" s="173"/>
      <c r="O24" s="174"/>
      <c r="P24" s="154">
        <f t="shared" si="0"/>
        <v>0</v>
      </c>
      <c r="Q24" s="155">
        <f t="shared" si="1"/>
        <v>0</v>
      </c>
      <c r="S24" s="171" t="s">
        <v>72</v>
      </c>
    </row>
    <row r="25" spans="3:19" ht="15.75" customHeight="1" x14ac:dyDescent="0.25">
      <c r="C25" s="359"/>
      <c r="E25" s="149"/>
      <c r="F25" s="150"/>
      <c r="G25" s="151"/>
      <c r="H25" s="151"/>
      <c r="I25" s="175"/>
      <c r="J25" s="175"/>
      <c r="K25" s="175"/>
      <c r="L25" s="175"/>
      <c r="M25" s="175"/>
      <c r="N25" s="173"/>
      <c r="O25" s="174"/>
      <c r="P25" s="154">
        <f t="shared" si="0"/>
        <v>0</v>
      </c>
      <c r="Q25" s="155">
        <f t="shared" si="1"/>
        <v>0</v>
      </c>
      <c r="S25" s="171" t="s">
        <v>72</v>
      </c>
    </row>
    <row r="26" spans="3:19" ht="15.75" customHeight="1" x14ac:dyDescent="0.25">
      <c r="C26" s="359"/>
      <c r="E26" s="149"/>
      <c r="F26" s="150"/>
      <c r="G26" s="151"/>
      <c r="H26" s="151"/>
      <c r="I26" s="175"/>
      <c r="J26" s="175"/>
      <c r="K26" s="175"/>
      <c r="L26" s="175"/>
      <c r="M26" s="175"/>
      <c r="N26" s="173"/>
      <c r="O26" s="174"/>
      <c r="P26" s="154">
        <f t="shared" si="0"/>
        <v>0</v>
      </c>
      <c r="Q26" s="155">
        <f t="shared" si="1"/>
        <v>0</v>
      </c>
      <c r="S26" s="171" t="s">
        <v>72</v>
      </c>
    </row>
    <row r="27" spans="3:19" ht="15.75" customHeight="1" x14ac:dyDescent="0.25">
      <c r="C27" s="359"/>
      <c r="E27" s="149"/>
      <c r="F27" s="150"/>
      <c r="G27" s="151"/>
      <c r="H27" s="151"/>
      <c r="I27" s="175"/>
      <c r="J27" s="175"/>
      <c r="K27" s="175"/>
      <c r="L27" s="175"/>
      <c r="M27" s="175"/>
      <c r="N27" s="173"/>
      <c r="O27" s="174"/>
      <c r="P27" s="154">
        <f t="shared" si="0"/>
        <v>0</v>
      </c>
      <c r="Q27" s="155">
        <f t="shared" si="1"/>
        <v>0</v>
      </c>
      <c r="S27" s="171" t="s">
        <v>72</v>
      </c>
    </row>
    <row r="28" spans="3:19" ht="15.75" customHeight="1" x14ac:dyDescent="0.25">
      <c r="C28" s="359"/>
      <c r="E28" s="149"/>
      <c r="F28" s="150"/>
      <c r="G28" s="151"/>
      <c r="H28" s="151"/>
      <c r="I28" s="175"/>
      <c r="J28" s="175"/>
      <c r="K28" s="175"/>
      <c r="L28" s="175"/>
      <c r="M28" s="175"/>
      <c r="N28" s="173"/>
      <c r="O28" s="174"/>
      <c r="P28" s="154">
        <f t="shared" si="0"/>
        <v>0</v>
      </c>
      <c r="Q28" s="155">
        <f t="shared" si="1"/>
        <v>0</v>
      </c>
      <c r="S28" s="171" t="s">
        <v>72</v>
      </c>
    </row>
    <row r="29" spans="3:19" ht="15.75" customHeight="1" x14ac:dyDescent="0.25">
      <c r="C29" s="359"/>
      <c r="E29" s="149"/>
      <c r="F29" s="150"/>
      <c r="G29" s="151"/>
      <c r="H29" s="151"/>
      <c r="I29" s="175"/>
      <c r="J29" s="175"/>
      <c r="K29" s="175"/>
      <c r="L29" s="175"/>
      <c r="M29" s="175"/>
      <c r="N29" s="173"/>
      <c r="O29" s="174"/>
      <c r="P29" s="154">
        <f t="shared" si="0"/>
        <v>0</v>
      </c>
      <c r="Q29" s="155">
        <f t="shared" si="1"/>
        <v>0</v>
      </c>
      <c r="S29" s="171" t="s">
        <v>72</v>
      </c>
    </row>
    <row r="30" spans="3:19" ht="15.75" customHeight="1" x14ac:dyDescent="0.25">
      <c r="C30" s="359"/>
      <c r="E30" s="149"/>
      <c r="F30" s="150"/>
      <c r="G30" s="151"/>
      <c r="H30" s="151"/>
      <c r="I30" s="175"/>
      <c r="J30" s="175"/>
      <c r="K30" s="175"/>
      <c r="L30" s="175"/>
      <c r="M30" s="175"/>
      <c r="N30" s="173"/>
      <c r="O30" s="174"/>
      <c r="P30" s="154">
        <f t="shared" si="0"/>
        <v>0</v>
      </c>
      <c r="Q30" s="155">
        <f t="shared" si="1"/>
        <v>0</v>
      </c>
      <c r="S30" s="171" t="s">
        <v>72</v>
      </c>
    </row>
    <row r="31" spans="3:19" ht="16.5" customHeight="1" x14ac:dyDescent="0.25">
      <c r="C31" s="359"/>
      <c r="E31" s="149"/>
      <c r="F31" s="150"/>
      <c r="G31" s="151"/>
      <c r="H31" s="151"/>
      <c r="I31" s="175"/>
      <c r="J31" s="175"/>
      <c r="K31" s="175"/>
      <c r="L31" s="175"/>
      <c r="M31" s="175"/>
      <c r="N31" s="173"/>
      <c r="O31" s="174"/>
      <c r="P31" s="154">
        <f t="shared" si="0"/>
        <v>0</v>
      </c>
      <c r="Q31" s="165">
        <f t="shared" si="1"/>
        <v>0</v>
      </c>
      <c r="S31" s="171" t="s">
        <v>72</v>
      </c>
    </row>
    <row r="32" spans="3:19" ht="19.5" customHeight="1" x14ac:dyDescent="0.3">
      <c r="C32" s="360"/>
      <c r="E32" s="176" t="s">
        <v>73</v>
      </c>
      <c r="F32" s="177">
        <f>SUM(F8:F31)</f>
        <v>0</v>
      </c>
      <c r="G32" s="383"/>
      <c r="H32" s="274"/>
      <c r="I32" s="274"/>
      <c r="J32" s="274"/>
      <c r="K32" s="274"/>
      <c r="L32" s="274"/>
      <c r="M32" s="274"/>
      <c r="N32" s="274"/>
      <c r="O32" s="274"/>
      <c r="P32" s="178" t="s">
        <v>73</v>
      </c>
      <c r="Q32" s="179">
        <f>SUM(Q8:Q31)</f>
        <v>0</v>
      </c>
    </row>
    <row r="33" spans="1:17" ht="19.5" customHeight="1" x14ac:dyDescent="0.3">
      <c r="E33" s="180"/>
      <c r="F33" s="181"/>
      <c r="P33" s="180"/>
      <c r="Q33" s="181"/>
    </row>
    <row r="34" spans="1:17" ht="23.25" customHeight="1" x14ac:dyDescent="0.35">
      <c r="A34" s="142">
        <f>COUNT(F38:F61,#REF!)</f>
        <v>0</v>
      </c>
      <c r="C34" s="358" t="s">
        <v>74</v>
      </c>
      <c r="E34" s="369" t="s">
        <v>55</v>
      </c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5"/>
    </row>
    <row r="35" spans="1:17" ht="21" customHeight="1" x14ac:dyDescent="0.3">
      <c r="C35" s="359"/>
      <c r="E35" s="374" t="s">
        <v>56</v>
      </c>
      <c r="F35" s="282"/>
      <c r="G35" s="381"/>
      <c r="H35" s="380"/>
      <c r="I35" s="366"/>
      <c r="J35" s="367"/>
      <c r="K35" s="367"/>
      <c r="L35" s="367"/>
      <c r="M35" s="367"/>
      <c r="N35" s="367"/>
      <c r="O35" s="367"/>
      <c r="P35" s="367"/>
      <c r="Q35" s="368"/>
    </row>
    <row r="36" spans="1:17" ht="19.5" customHeight="1" x14ac:dyDescent="0.25">
      <c r="C36" s="359"/>
      <c r="E36" s="362" t="s">
        <v>75</v>
      </c>
      <c r="F36" s="385" t="s">
        <v>58</v>
      </c>
      <c r="G36" s="370" t="s">
        <v>59</v>
      </c>
      <c r="H36" s="274"/>
      <c r="I36" s="274"/>
      <c r="J36" s="274"/>
      <c r="K36" s="274"/>
      <c r="L36" s="274"/>
      <c r="M36" s="274"/>
      <c r="N36" s="274"/>
      <c r="O36" s="274"/>
      <c r="P36" s="371"/>
      <c r="Q36" s="364" t="s">
        <v>60</v>
      </c>
    </row>
    <row r="37" spans="1:17" ht="15" customHeight="1" x14ac:dyDescent="0.25">
      <c r="C37" s="359"/>
      <c r="E37" s="363"/>
      <c r="F37" s="386"/>
      <c r="G37" s="145" t="s">
        <v>61</v>
      </c>
      <c r="H37" s="146" t="s">
        <v>62</v>
      </c>
      <c r="I37" s="146" t="s">
        <v>63</v>
      </c>
      <c r="J37" s="146" t="s">
        <v>64</v>
      </c>
      <c r="K37" s="146" t="s">
        <v>65</v>
      </c>
      <c r="L37" s="146" t="s">
        <v>66</v>
      </c>
      <c r="M37" s="146" t="s">
        <v>67</v>
      </c>
      <c r="N37" s="146" t="s">
        <v>68</v>
      </c>
      <c r="O37" s="147" t="s">
        <v>69</v>
      </c>
      <c r="P37" s="148" t="s">
        <v>70</v>
      </c>
      <c r="Q37" s="365"/>
    </row>
    <row r="38" spans="1:17" ht="15.75" customHeight="1" x14ac:dyDescent="0.25">
      <c r="C38" s="359"/>
      <c r="E38" s="182"/>
      <c r="F38" s="183"/>
      <c r="G38" s="184"/>
      <c r="H38" s="185"/>
      <c r="I38" s="185"/>
      <c r="J38" s="185"/>
      <c r="K38" s="185"/>
      <c r="L38" s="185"/>
      <c r="M38" s="185"/>
      <c r="N38" s="185"/>
      <c r="O38" s="186"/>
      <c r="P38" s="187">
        <f t="shared" ref="P38:P61" si="2">SUM(G38:O38)</f>
        <v>0</v>
      </c>
      <c r="Q38" s="188">
        <f t="shared" ref="Q38:Q61" si="3">F38-SUM(G38:O38)</f>
        <v>0</v>
      </c>
    </row>
    <row r="39" spans="1:17" ht="15.75" customHeight="1" x14ac:dyDescent="0.25">
      <c r="C39" s="359"/>
      <c r="E39" s="182"/>
      <c r="F39" s="183"/>
      <c r="G39" s="184"/>
      <c r="H39" s="184"/>
      <c r="I39" s="184"/>
      <c r="J39" s="184"/>
      <c r="K39" s="184"/>
      <c r="L39" s="184"/>
      <c r="M39" s="184"/>
      <c r="N39" s="184"/>
      <c r="O39" s="186"/>
      <c r="P39" s="187">
        <f t="shared" si="2"/>
        <v>0</v>
      </c>
      <c r="Q39" s="188">
        <f t="shared" si="3"/>
        <v>0</v>
      </c>
    </row>
    <row r="40" spans="1:17" ht="15.75" customHeight="1" x14ac:dyDescent="0.25">
      <c r="C40" s="359"/>
      <c r="E40" s="182"/>
      <c r="F40" s="183"/>
      <c r="G40" s="184"/>
      <c r="H40" s="184"/>
      <c r="I40" s="184"/>
      <c r="J40" s="184"/>
      <c r="K40" s="184"/>
      <c r="L40" s="184"/>
      <c r="M40" s="184"/>
      <c r="N40" s="184"/>
      <c r="O40" s="186"/>
      <c r="P40" s="187">
        <f t="shared" si="2"/>
        <v>0</v>
      </c>
      <c r="Q40" s="188">
        <f t="shared" si="3"/>
        <v>0</v>
      </c>
    </row>
    <row r="41" spans="1:17" ht="15.75" customHeight="1" x14ac:dyDescent="0.25">
      <c r="C41" s="359"/>
      <c r="E41" s="182"/>
      <c r="F41" s="183"/>
      <c r="G41" s="184"/>
      <c r="H41" s="184"/>
      <c r="I41" s="184"/>
      <c r="J41" s="184"/>
      <c r="K41" s="184"/>
      <c r="L41" s="184"/>
      <c r="M41" s="184"/>
      <c r="N41" s="184"/>
      <c r="O41" s="186"/>
      <c r="P41" s="187">
        <f t="shared" si="2"/>
        <v>0</v>
      </c>
      <c r="Q41" s="188">
        <f t="shared" si="3"/>
        <v>0</v>
      </c>
    </row>
    <row r="42" spans="1:17" ht="15.75" customHeight="1" x14ac:dyDescent="0.25">
      <c r="C42" s="359"/>
      <c r="E42" s="182"/>
      <c r="F42" s="183"/>
      <c r="G42" s="184"/>
      <c r="H42" s="184"/>
      <c r="I42" s="184"/>
      <c r="J42" s="184"/>
      <c r="K42" s="184"/>
      <c r="L42" s="184"/>
      <c r="M42" s="184"/>
      <c r="N42" s="184"/>
      <c r="O42" s="186"/>
      <c r="P42" s="187">
        <f t="shared" si="2"/>
        <v>0</v>
      </c>
      <c r="Q42" s="188">
        <f t="shared" si="3"/>
        <v>0</v>
      </c>
    </row>
    <row r="43" spans="1:17" ht="15.75" customHeight="1" x14ac:dyDescent="0.25">
      <c r="C43" s="359"/>
      <c r="E43" s="182"/>
      <c r="F43" s="183"/>
      <c r="G43" s="184"/>
      <c r="H43" s="184"/>
      <c r="I43" s="184"/>
      <c r="J43" s="184"/>
      <c r="K43" s="184"/>
      <c r="L43" s="184"/>
      <c r="M43" s="184"/>
      <c r="N43" s="184"/>
      <c r="O43" s="186"/>
      <c r="P43" s="187">
        <f t="shared" si="2"/>
        <v>0</v>
      </c>
      <c r="Q43" s="188">
        <f t="shared" si="3"/>
        <v>0</v>
      </c>
    </row>
    <row r="44" spans="1:17" ht="15.75" customHeight="1" x14ac:dyDescent="0.25">
      <c r="C44" s="359"/>
      <c r="E44" s="182"/>
      <c r="F44" s="183"/>
      <c r="G44" s="184"/>
      <c r="H44" s="184"/>
      <c r="I44" s="184"/>
      <c r="J44" s="184"/>
      <c r="K44" s="184"/>
      <c r="L44" s="184"/>
      <c r="M44" s="184"/>
      <c r="N44" s="184"/>
      <c r="O44" s="186"/>
      <c r="P44" s="187">
        <f t="shared" si="2"/>
        <v>0</v>
      </c>
      <c r="Q44" s="188">
        <f t="shared" si="3"/>
        <v>0</v>
      </c>
    </row>
    <row r="45" spans="1:17" ht="15.75" customHeight="1" x14ac:dyDescent="0.25">
      <c r="C45" s="359"/>
      <c r="E45" s="182"/>
      <c r="F45" s="183"/>
      <c r="G45" s="184"/>
      <c r="H45" s="184"/>
      <c r="I45" s="184"/>
      <c r="J45" s="184"/>
      <c r="K45" s="184"/>
      <c r="L45" s="184"/>
      <c r="M45" s="184"/>
      <c r="N45" s="184"/>
      <c r="O45" s="186"/>
      <c r="P45" s="187">
        <f t="shared" si="2"/>
        <v>0</v>
      </c>
      <c r="Q45" s="188">
        <f t="shared" si="3"/>
        <v>0</v>
      </c>
    </row>
    <row r="46" spans="1:17" ht="15.75" customHeight="1" x14ac:dyDescent="0.25">
      <c r="C46" s="359"/>
      <c r="E46" s="182"/>
      <c r="F46" s="183"/>
      <c r="G46" s="184"/>
      <c r="H46" s="184"/>
      <c r="I46" s="184"/>
      <c r="J46" s="184"/>
      <c r="K46" s="184"/>
      <c r="L46" s="184"/>
      <c r="M46" s="184"/>
      <c r="N46" s="184"/>
      <c r="O46" s="186"/>
      <c r="P46" s="187">
        <f t="shared" si="2"/>
        <v>0</v>
      </c>
      <c r="Q46" s="188">
        <f t="shared" si="3"/>
        <v>0</v>
      </c>
    </row>
    <row r="47" spans="1:17" ht="15.75" customHeight="1" x14ac:dyDescent="0.25">
      <c r="C47" s="359"/>
      <c r="E47" s="182"/>
      <c r="F47" s="183"/>
      <c r="G47" s="184"/>
      <c r="H47" s="184"/>
      <c r="I47" s="184"/>
      <c r="J47" s="184"/>
      <c r="K47" s="184"/>
      <c r="L47" s="184"/>
      <c r="M47" s="184"/>
      <c r="N47" s="184"/>
      <c r="O47" s="186"/>
      <c r="P47" s="187">
        <f t="shared" si="2"/>
        <v>0</v>
      </c>
      <c r="Q47" s="188">
        <f t="shared" si="3"/>
        <v>0</v>
      </c>
    </row>
    <row r="48" spans="1:17" ht="15.75" customHeight="1" x14ac:dyDescent="0.25">
      <c r="C48" s="359"/>
      <c r="E48" s="182"/>
      <c r="F48" s="183"/>
      <c r="G48" s="184"/>
      <c r="H48" s="184"/>
      <c r="I48" s="184"/>
      <c r="J48" s="184"/>
      <c r="K48" s="184"/>
      <c r="L48" s="184"/>
      <c r="M48" s="184"/>
      <c r="N48" s="184"/>
      <c r="O48" s="186"/>
      <c r="P48" s="187">
        <f t="shared" si="2"/>
        <v>0</v>
      </c>
      <c r="Q48" s="188">
        <f t="shared" si="3"/>
        <v>0</v>
      </c>
    </row>
    <row r="49" spans="1:19" ht="16.5" customHeight="1" x14ac:dyDescent="0.25">
      <c r="C49" s="359"/>
      <c r="E49" s="189"/>
      <c r="F49" s="190"/>
      <c r="G49" s="191"/>
      <c r="H49" s="191"/>
      <c r="I49" s="191"/>
      <c r="J49" s="191"/>
      <c r="K49" s="191"/>
      <c r="L49" s="191"/>
      <c r="M49" s="191"/>
      <c r="N49" s="191"/>
      <c r="O49" s="192"/>
      <c r="P49" s="193">
        <f t="shared" si="2"/>
        <v>0</v>
      </c>
      <c r="Q49" s="194">
        <f t="shared" si="3"/>
        <v>0</v>
      </c>
    </row>
    <row r="50" spans="1:19" ht="15.75" customHeight="1" x14ac:dyDescent="0.25">
      <c r="C50" s="359"/>
      <c r="E50" s="182"/>
      <c r="F50" s="183"/>
      <c r="G50" s="184"/>
      <c r="H50" s="184"/>
      <c r="I50" s="184"/>
      <c r="J50" s="184"/>
      <c r="K50" s="184"/>
      <c r="L50" s="184"/>
      <c r="M50" s="184"/>
      <c r="N50" s="184"/>
      <c r="O50" s="186"/>
      <c r="P50" s="187">
        <f t="shared" si="2"/>
        <v>0</v>
      </c>
      <c r="Q50" s="195">
        <f t="shared" si="3"/>
        <v>0</v>
      </c>
      <c r="S50" s="171" t="s">
        <v>72</v>
      </c>
    </row>
    <row r="51" spans="1:19" ht="15.75" customHeight="1" x14ac:dyDescent="0.25">
      <c r="C51" s="359"/>
      <c r="E51" s="149"/>
      <c r="F51" s="183"/>
      <c r="G51" s="196"/>
      <c r="H51" s="197"/>
      <c r="I51" s="197"/>
      <c r="J51" s="197"/>
      <c r="K51" s="197"/>
      <c r="L51" s="197"/>
      <c r="M51" s="197"/>
      <c r="N51" s="198"/>
      <c r="O51" s="199"/>
      <c r="P51" s="200">
        <f t="shared" si="2"/>
        <v>0</v>
      </c>
      <c r="Q51" s="188">
        <f t="shared" si="3"/>
        <v>0</v>
      </c>
      <c r="S51" s="171" t="s">
        <v>72</v>
      </c>
    </row>
    <row r="52" spans="1:19" ht="15.75" customHeight="1" x14ac:dyDescent="0.25">
      <c r="C52" s="359"/>
      <c r="E52" s="182"/>
      <c r="F52" s="183"/>
      <c r="G52" s="201"/>
      <c r="H52" s="202"/>
      <c r="I52" s="196"/>
      <c r="J52" s="197"/>
      <c r="K52" s="197"/>
      <c r="L52" s="197"/>
      <c r="M52" s="197"/>
      <c r="N52" s="198"/>
      <c r="O52" s="203"/>
      <c r="P52" s="200">
        <f t="shared" si="2"/>
        <v>0</v>
      </c>
      <c r="Q52" s="188">
        <f t="shared" si="3"/>
        <v>0</v>
      </c>
      <c r="S52" s="171" t="s">
        <v>72</v>
      </c>
    </row>
    <row r="53" spans="1:19" ht="15.75" customHeight="1" x14ac:dyDescent="0.25">
      <c r="C53" s="359"/>
      <c r="E53" s="149"/>
      <c r="F53" s="183"/>
      <c r="G53" s="196"/>
      <c r="H53" s="204"/>
      <c r="I53" s="197"/>
      <c r="J53" s="197"/>
      <c r="K53" s="197"/>
      <c r="L53" s="197"/>
      <c r="M53" s="197"/>
      <c r="N53" s="197"/>
      <c r="O53" s="199"/>
      <c r="P53" s="200">
        <f t="shared" si="2"/>
        <v>0</v>
      </c>
      <c r="Q53" s="188">
        <f t="shared" si="3"/>
        <v>0</v>
      </c>
      <c r="S53" s="171" t="s">
        <v>72</v>
      </c>
    </row>
    <row r="54" spans="1:19" ht="15.75" customHeight="1" x14ac:dyDescent="0.25">
      <c r="C54" s="359"/>
      <c r="E54" s="182"/>
      <c r="F54" s="183"/>
      <c r="G54" s="196"/>
      <c r="H54" s="204"/>
      <c r="I54" s="197"/>
      <c r="J54" s="197"/>
      <c r="K54" s="197"/>
      <c r="L54" s="197"/>
      <c r="M54" s="197"/>
      <c r="N54" s="197"/>
      <c r="O54" s="199"/>
      <c r="P54" s="200">
        <f t="shared" si="2"/>
        <v>0</v>
      </c>
      <c r="Q54" s="188">
        <f t="shared" si="3"/>
        <v>0</v>
      </c>
      <c r="S54" s="171" t="s">
        <v>72</v>
      </c>
    </row>
    <row r="55" spans="1:19" ht="15.75" customHeight="1" x14ac:dyDescent="0.25">
      <c r="C55" s="359"/>
      <c r="E55" s="149"/>
      <c r="F55" s="183"/>
      <c r="G55" s="197"/>
      <c r="H55" s="202"/>
      <c r="I55" s="196"/>
      <c r="J55" s="197"/>
      <c r="K55" s="197"/>
      <c r="L55" s="197"/>
      <c r="M55" s="197"/>
      <c r="N55" s="197"/>
      <c r="O55" s="199"/>
      <c r="P55" s="200">
        <f t="shared" si="2"/>
        <v>0</v>
      </c>
      <c r="Q55" s="188">
        <f t="shared" si="3"/>
        <v>0</v>
      </c>
      <c r="S55" s="171" t="s">
        <v>72</v>
      </c>
    </row>
    <row r="56" spans="1:19" ht="15.75" customHeight="1" x14ac:dyDescent="0.25">
      <c r="C56" s="359"/>
      <c r="E56" s="182"/>
      <c r="F56" s="183"/>
      <c r="G56" s="196"/>
      <c r="H56" s="204"/>
      <c r="I56" s="197"/>
      <c r="J56" s="197"/>
      <c r="K56" s="197"/>
      <c r="L56" s="197"/>
      <c r="M56" s="197"/>
      <c r="N56" s="197"/>
      <c r="O56" s="199"/>
      <c r="P56" s="200">
        <f t="shared" si="2"/>
        <v>0</v>
      </c>
      <c r="Q56" s="188">
        <f t="shared" si="3"/>
        <v>0</v>
      </c>
      <c r="S56" s="171" t="s">
        <v>72</v>
      </c>
    </row>
    <row r="57" spans="1:19" ht="15.75" customHeight="1" x14ac:dyDescent="0.25">
      <c r="C57" s="359"/>
      <c r="E57" s="149"/>
      <c r="F57" s="183"/>
      <c r="G57" s="198"/>
      <c r="H57" s="196"/>
      <c r="I57" s="197"/>
      <c r="J57" s="197"/>
      <c r="K57" s="197"/>
      <c r="L57" s="197"/>
      <c r="M57" s="197"/>
      <c r="N57" s="197"/>
      <c r="O57" s="199"/>
      <c r="P57" s="200">
        <f t="shared" si="2"/>
        <v>0</v>
      </c>
      <c r="Q57" s="188">
        <f t="shared" si="3"/>
        <v>0</v>
      </c>
      <c r="S57" s="171" t="s">
        <v>72</v>
      </c>
    </row>
    <row r="58" spans="1:19" ht="15.75" customHeight="1" x14ac:dyDescent="0.25">
      <c r="C58" s="359"/>
      <c r="E58" s="182"/>
      <c r="F58" s="183"/>
      <c r="G58" s="197"/>
      <c r="H58" s="197"/>
      <c r="I58" s="197"/>
      <c r="J58" s="197"/>
      <c r="K58" s="197"/>
      <c r="L58" s="197"/>
      <c r="M58" s="197"/>
      <c r="N58" s="197"/>
      <c r="O58" s="199"/>
      <c r="P58" s="200">
        <f t="shared" si="2"/>
        <v>0</v>
      </c>
      <c r="Q58" s="188">
        <f t="shared" si="3"/>
        <v>0</v>
      </c>
      <c r="S58" s="171" t="s">
        <v>72</v>
      </c>
    </row>
    <row r="59" spans="1:19" ht="15.75" customHeight="1" x14ac:dyDescent="0.25">
      <c r="C59" s="359"/>
      <c r="E59" s="149"/>
      <c r="F59" s="183"/>
      <c r="G59" s="197"/>
      <c r="H59" s="197"/>
      <c r="I59" s="197"/>
      <c r="J59" s="197"/>
      <c r="K59" s="197"/>
      <c r="L59" s="197"/>
      <c r="M59" s="197"/>
      <c r="N59" s="197"/>
      <c r="O59" s="199"/>
      <c r="P59" s="200">
        <f t="shared" si="2"/>
        <v>0</v>
      </c>
      <c r="Q59" s="188">
        <f t="shared" si="3"/>
        <v>0</v>
      </c>
      <c r="S59" s="171" t="s">
        <v>72</v>
      </c>
    </row>
    <row r="60" spans="1:19" ht="15.75" customHeight="1" x14ac:dyDescent="0.25">
      <c r="C60" s="359"/>
      <c r="E60" s="182"/>
      <c r="F60" s="183"/>
      <c r="G60" s="197"/>
      <c r="H60" s="197"/>
      <c r="I60" s="197"/>
      <c r="J60" s="197"/>
      <c r="K60" s="197"/>
      <c r="L60" s="197"/>
      <c r="M60" s="197"/>
      <c r="N60" s="197"/>
      <c r="O60" s="199"/>
      <c r="P60" s="200">
        <f t="shared" si="2"/>
        <v>0</v>
      </c>
      <c r="Q60" s="188">
        <f t="shared" si="3"/>
        <v>0</v>
      </c>
      <c r="S60" s="171" t="s">
        <v>72</v>
      </c>
    </row>
    <row r="61" spans="1:19" ht="15.75" customHeight="1" x14ac:dyDescent="0.25">
      <c r="C61" s="359"/>
      <c r="E61" s="149"/>
      <c r="F61" s="183"/>
      <c r="G61" s="197"/>
      <c r="H61" s="197"/>
      <c r="I61" s="197"/>
      <c r="J61" s="197"/>
      <c r="K61" s="197"/>
      <c r="L61" s="197"/>
      <c r="M61" s="197"/>
      <c r="N61" s="197"/>
      <c r="O61" s="199"/>
      <c r="P61" s="205">
        <f t="shared" si="2"/>
        <v>0</v>
      </c>
      <c r="Q61" s="206">
        <f t="shared" si="3"/>
        <v>0</v>
      </c>
      <c r="S61" s="171" t="s">
        <v>72</v>
      </c>
    </row>
    <row r="62" spans="1:19" ht="18.75" customHeight="1" x14ac:dyDescent="0.3">
      <c r="C62" s="360"/>
      <c r="E62" s="176" t="s">
        <v>73</v>
      </c>
      <c r="F62" s="207">
        <f>SUM(F38:F61)</f>
        <v>0</v>
      </c>
      <c r="G62" s="361"/>
      <c r="H62" s="274"/>
      <c r="I62" s="274"/>
      <c r="J62" s="274"/>
      <c r="K62" s="274"/>
      <c r="L62" s="274"/>
      <c r="M62" s="274"/>
      <c r="N62" s="274"/>
      <c r="O62" s="274"/>
      <c r="P62" s="208" t="s">
        <v>73</v>
      </c>
      <c r="Q62" s="209">
        <f>SUM(Q38:Q61)</f>
        <v>0</v>
      </c>
    </row>
    <row r="63" spans="1:19" ht="19.5" customHeight="1" x14ac:dyDescent="0.3">
      <c r="E63" s="180"/>
      <c r="F63" s="181"/>
      <c r="P63" s="180"/>
      <c r="Q63" s="181"/>
    </row>
    <row r="64" spans="1:19" ht="23.25" customHeight="1" x14ac:dyDescent="0.35">
      <c r="A64" s="142">
        <f>COUNT(F68:F91,#REF!)</f>
        <v>0</v>
      </c>
      <c r="C64" s="358" t="s">
        <v>76</v>
      </c>
      <c r="E64" s="369" t="s">
        <v>55</v>
      </c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5"/>
    </row>
    <row r="65" spans="1:19" ht="21" customHeight="1" x14ac:dyDescent="0.3">
      <c r="C65" s="359"/>
      <c r="E65" s="374" t="s">
        <v>56</v>
      </c>
      <c r="F65" s="282"/>
      <c r="G65" s="381"/>
      <c r="H65" s="380"/>
      <c r="I65" s="366"/>
      <c r="J65" s="367"/>
      <c r="K65" s="367"/>
      <c r="L65" s="367"/>
      <c r="M65" s="367"/>
      <c r="N65" s="367"/>
      <c r="O65" s="367"/>
      <c r="P65" s="367"/>
      <c r="Q65" s="368"/>
    </row>
    <row r="66" spans="1:19" ht="18.75" customHeight="1" x14ac:dyDescent="0.25">
      <c r="C66" s="359"/>
      <c r="E66" s="362" t="s">
        <v>75</v>
      </c>
      <c r="F66" s="387" t="s">
        <v>58</v>
      </c>
      <c r="G66" s="370" t="s">
        <v>59</v>
      </c>
      <c r="H66" s="274"/>
      <c r="I66" s="274"/>
      <c r="J66" s="274"/>
      <c r="K66" s="274"/>
      <c r="L66" s="274"/>
      <c r="M66" s="274"/>
      <c r="N66" s="274"/>
      <c r="O66" s="274"/>
      <c r="P66" s="371"/>
      <c r="Q66" s="373" t="s">
        <v>60</v>
      </c>
    </row>
    <row r="67" spans="1:19" ht="15.75" customHeight="1" x14ac:dyDescent="0.25">
      <c r="C67" s="359"/>
      <c r="E67" s="363"/>
      <c r="F67" s="388"/>
      <c r="G67" s="145" t="s">
        <v>61</v>
      </c>
      <c r="H67" s="146" t="s">
        <v>62</v>
      </c>
      <c r="I67" s="146" t="s">
        <v>63</v>
      </c>
      <c r="J67" s="146" t="s">
        <v>64</v>
      </c>
      <c r="K67" s="146" t="s">
        <v>65</v>
      </c>
      <c r="L67" s="146" t="s">
        <v>66</v>
      </c>
      <c r="M67" s="146" t="s">
        <v>67</v>
      </c>
      <c r="N67" s="146" t="s">
        <v>68</v>
      </c>
      <c r="O67" s="147" t="s">
        <v>69</v>
      </c>
      <c r="P67" s="148" t="s">
        <v>70</v>
      </c>
      <c r="Q67" s="360"/>
    </row>
    <row r="68" spans="1:19" ht="15.75" customHeight="1" x14ac:dyDescent="0.25">
      <c r="A68" s="142" t="s">
        <v>71</v>
      </c>
      <c r="C68" s="359"/>
      <c r="E68" s="182"/>
      <c r="F68" s="183"/>
      <c r="G68" s="184"/>
      <c r="H68" s="185"/>
      <c r="I68" s="185"/>
      <c r="J68" s="185"/>
      <c r="K68" s="185"/>
      <c r="L68" s="185"/>
      <c r="M68" s="185"/>
      <c r="N68" s="185"/>
      <c r="O68" s="186"/>
      <c r="P68" s="187">
        <f t="shared" ref="P68:P91" si="4">SUM(G68:O68)</f>
        <v>0</v>
      </c>
      <c r="Q68" s="210">
        <f t="shared" ref="Q68:Q91" si="5">F68-SUM(G68:N68)</f>
        <v>0</v>
      </c>
    </row>
    <row r="69" spans="1:19" ht="15.75" customHeight="1" x14ac:dyDescent="0.25">
      <c r="C69" s="359"/>
      <c r="E69" s="182"/>
      <c r="F69" s="183"/>
      <c r="G69" s="184"/>
      <c r="H69" s="185"/>
      <c r="I69" s="185"/>
      <c r="J69" s="185"/>
      <c r="K69" s="185"/>
      <c r="L69" s="185"/>
      <c r="M69" s="185"/>
      <c r="N69" s="185"/>
      <c r="O69" s="186"/>
      <c r="P69" s="187">
        <f t="shared" si="4"/>
        <v>0</v>
      </c>
      <c r="Q69" s="210">
        <f t="shared" si="5"/>
        <v>0</v>
      </c>
    </row>
    <row r="70" spans="1:19" ht="15.75" customHeight="1" x14ac:dyDescent="0.25">
      <c r="C70" s="359"/>
      <c r="E70" s="182"/>
      <c r="F70" s="183"/>
      <c r="G70" s="184"/>
      <c r="H70" s="185"/>
      <c r="I70" s="185"/>
      <c r="J70" s="185"/>
      <c r="K70" s="185"/>
      <c r="L70" s="185"/>
      <c r="M70" s="185"/>
      <c r="N70" s="185"/>
      <c r="O70" s="186"/>
      <c r="P70" s="187">
        <f t="shared" si="4"/>
        <v>0</v>
      </c>
      <c r="Q70" s="210">
        <f t="shared" si="5"/>
        <v>0</v>
      </c>
    </row>
    <row r="71" spans="1:19" ht="15.75" customHeight="1" x14ac:dyDescent="0.25">
      <c r="C71" s="359"/>
      <c r="E71" s="182"/>
      <c r="F71" s="183"/>
      <c r="G71" s="184"/>
      <c r="H71" s="185"/>
      <c r="I71" s="185"/>
      <c r="J71" s="185"/>
      <c r="K71" s="185"/>
      <c r="L71" s="185"/>
      <c r="M71" s="185"/>
      <c r="N71" s="185"/>
      <c r="O71" s="186"/>
      <c r="P71" s="187">
        <f t="shared" si="4"/>
        <v>0</v>
      </c>
      <c r="Q71" s="210">
        <f t="shared" si="5"/>
        <v>0</v>
      </c>
    </row>
    <row r="72" spans="1:19" ht="15.75" customHeight="1" x14ac:dyDescent="0.25">
      <c r="C72" s="359"/>
      <c r="E72" s="182"/>
      <c r="F72" s="183"/>
      <c r="G72" s="184"/>
      <c r="H72" s="185"/>
      <c r="I72" s="185"/>
      <c r="J72" s="185"/>
      <c r="K72" s="185"/>
      <c r="L72" s="185"/>
      <c r="M72" s="185"/>
      <c r="N72" s="185"/>
      <c r="O72" s="186"/>
      <c r="P72" s="187">
        <f t="shared" si="4"/>
        <v>0</v>
      </c>
      <c r="Q72" s="210">
        <f t="shared" si="5"/>
        <v>0</v>
      </c>
    </row>
    <row r="73" spans="1:19" ht="15.75" customHeight="1" x14ac:dyDescent="0.25">
      <c r="C73" s="359"/>
      <c r="E73" s="182"/>
      <c r="F73" s="183"/>
      <c r="G73" s="184"/>
      <c r="H73" s="185"/>
      <c r="I73" s="185"/>
      <c r="J73" s="185"/>
      <c r="K73" s="185"/>
      <c r="L73" s="185"/>
      <c r="M73" s="185"/>
      <c r="N73" s="185"/>
      <c r="O73" s="186"/>
      <c r="P73" s="187">
        <f t="shared" si="4"/>
        <v>0</v>
      </c>
      <c r="Q73" s="210">
        <f t="shared" si="5"/>
        <v>0</v>
      </c>
    </row>
    <row r="74" spans="1:19" ht="15.75" customHeight="1" x14ac:dyDescent="0.25">
      <c r="C74" s="359"/>
      <c r="E74" s="182"/>
      <c r="F74" s="183"/>
      <c r="G74" s="184"/>
      <c r="H74" s="185"/>
      <c r="I74" s="185"/>
      <c r="J74" s="185"/>
      <c r="K74" s="185"/>
      <c r="L74" s="185"/>
      <c r="M74" s="185"/>
      <c r="N74" s="185"/>
      <c r="O74" s="186"/>
      <c r="P74" s="187">
        <f t="shared" si="4"/>
        <v>0</v>
      </c>
      <c r="Q74" s="210">
        <f t="shared" si="5"/>
        <v>0</v>
      </c>
    </row>
    <row r="75" spans="1:19" ht="15.75" customHeight="1" x14ac:dyDescent="0.25">
      <c r="C75" s="359"/>
      <c r="E75" s="182"/>
      <c r="F75" s="183"/>
      <c r="G75" s="184"/>
      <c r="H75" s="185"/>
      <c r="I75" s="185"/>
      <c r="J75" s="185"/>
      <c r="K75" s="185"/>
      <c r="L75" s="185"/>
      <c r="M75" s="185"/>
      <c r="N75" s="185"/>
      <c r="O75" s="186"/>
      <c r="P75" s="187">
        <f t="shared" si="4"/>
        <v>0</v>
      </c>
      <c r="Q75" s="210">
        <f t="shared" si="5"/>
        <v>0</v>
      </c>
    </row>
    <row r="76" spans="1:19" ht="15.75" customHeight="1" x14ac:dyDescent="0.25">
      <c r="C76" s="359"/>
      <c r="E76" s="182"/>
      <c r="F76" s="183"/>
      <c r="G76" s="184"/>
      <c r="H76" s="185"/>
      <c r="I76" s="185"/>
      <c r="J76" s="185"/>
      <c r="K76" s="185"/>
      <c r="L76" s="185"/>
      <c r="M76" s="185"/>
      <c r="N76" s="185"/>
      <c r="O76" s="186"/>
      <c r="P76" s="187">
        <f t="shared" si="4"/>
        <v>0</v>
      </c>
      <c r="Q76" s="210">
        <f t="shared" si="5"/>
        <v>0</v>
      </c>
    </row>
    <row r="77" spans="1:19" ht="15.75" customHeight="1" x14ac:dyDescent="0.25">
      <c r="C77" s="359"/>
      <c r="E77" s="182"/>
      <c r="F77" s="183"/>
      <c r="G77" s="184"/>
      <c r="H77" s="185"/>
      <c r="I77" s="185"/>
      <c r="J77" s="185"/>
      <c r="K77" s="185"/>
      <c r="L77" s="185"/>
      <c r="M77" s="185"/>
      <c r="N77" s="185"/>
      <c r="O77" s="186"/>
      <c r="P77" s="187">
        <f t="shared" si="4"/>
        <v>0</v>
      </c>
      <c r="Q77" s="210">
        <f t="shared" si="5"/>
        <v>0</v>
      </c>
    </row>
    <row r="78" spans="1:19" ht="15.75" customHeight="1" x14ac:dyDescent="0.25">
      <c r="C78" s="359"/>
      <c r="E78" s="182"/>
      <c r="F78" s="183"/>
      <c r="G78" s="184"/>
      <c r="H78" s="185"/>
      <c r="I78" s="185"/>
      <c r="J78" s="185"/>
      <c r="K78" s="185"/>
      <c r="L78" s="185"/>
      <c r="M78" s="185"/>
      <c r="N78" s="185"/>
      <c r="O78" s="186"/>
      <c r="P78" s="187">
        <f t="shared" si="4"/>
        <v>0</v>
      </c>
      <c r="Q78" s="210">
        <f t="shared" si="5"/>
        <v>0</v>
      </c>
    </row>
    <row r="79" spans="1:19" ht="16.5" customHeight="1" x14ac:dyDescent="0.25">
      <c r="C79" s="359"/>
      <c r="E79" s="189"/>
      <c r="F79" s="190"/>
      <c r="G79" s="191"/>
      <c r="H79" s="211"/>
      <c r="I79" s="211"/>
      <c r="J79" s="211"/>
      <c r="K79" s="211"/>
      <c r="L79" s="211"/>
      <c r="M79" s="211"/>
      <c r="N79" s="211"/>
      <c r="O79" s="192"/>
      <c r="P79" s="193">
        <f t="shared" si="4"/>
        <v>0</v>
      </c>
      <c r="Q79" s="212">
        <f t="shared" si="5"/>
        <v>0</v>
      </c>
    </row>
    <row r="80" spans="1:19" ht="15.75" customHeight="1" x14ac:dyDescent="0.25">
      <c r="C80" s="359"/>
      <c r="E80" s="182"/>
      <c r="F80" s="183"/>
      <c r="G80" s="184"/>
      <c r="H80" s="185"/>
      <c r="I80" s="185"/>
      <c r="J80" s="185"/>
      <c r="K80" s="185"/>
      <c r="L80" s="185"/>
      <c r="M80" s="185"/>
      <c r="N80" s="185"/>
      <c r="O80" s="186"/>
      <c r="P80" s="187">
        <f t="shared" si="4"/>
        <v>0</v>
      </c>
      <c r="Q80" s="210">
        <f t="shared" si="5"/>
        <v>0</v>
      </c>
      <c r="S80" s="171" t="s">
        <v>72</v>
      </c>
    </row>
    <row r="81" spans="1:19" ht="15.75" customHeight="1" x14ac:dyDescent="0.25">
      <c r="C81" s="359"/>
      <c r="E81" s="213"/>
      <c r="F81" s="183"/>
      <c r="G81" s="214"/>
      <c r="H81" s="215"/>
      <c r="I81" s="215"/>
      <c r="J81" s="215"/>
      <c r="K81" s="215"/>
      <c r="L81" s="215"/>
      <c r="M81" s="215"/>
      <c r="N81" s="215"/>
      <c r="O81" s="216"/>
      <c r="P81" s="200">
        <f t="shared" si="4"/>
        <v>0</v>
      </c>
      <c r="Q81" s="217">
        <f t="shared" si="5"/>
        <v>0</v>
      </c>
      <c r="S81" s="171" t="s">
        <v>72</v>
      </c>
    </row>
    <row r="82" spans="1:19" ht="15.75" customHeight="1" x14ac:dyDescent="0.25">
      <c r="C82" s="359"/>
      <c r="E82" s="182"/>
      <c r="F82" s="183"/>
      <c r="G82" s="214"/>
      <c r="H82" s="215"/>
      <c r="I82" s="215"/>
      <c r="J82" s="215"/>
      <c r="K82" s="215"/>
      <c r="L82" s="215"/>
      <c r="M82" s="215"/>
      <c r="N82" s="215"/>
      <c r="O82" s="216"/>
      <c r="P82" s="200">
        <f t="shared" si="4"/>
        <v>0</v>
      </c>
      <c r="Q82" s="217">
        <f t="shared" si="5"/>
        <v>0</v>
      </c>
      <c r="S82" s="171" t="s">
        <v>72</v>
      </c>
    </row>
    <row r="83" spans="1:19" ht="15.75" customHeight="1" x14ac:dyDescent="0.25">
      <c r="C83" s="359"/>
      <c r="E83" s="213"/>
      <c r="F83" s="183"/>
      <c r="G83" s="214"/>
      <c r="H83" s="215"/>
      <c r="I83" s="215"/>
      <c r="J83" s="215"/>
      <c r="K83" s="215"/>
      <c r="L83" s="215"/>
      <c r="M83" s="215"/>
      <c r="N83" s="215"/>
      <c r="O83" s="216"/>
      <c r="P83" s="200">
        <f t="shared" si="4"/>
        <v>0</v>
      </c>
      <c r="Q83" s="217">
        <f t="shared" si="5"/>
        <v>0</v>
      </c>
      <c r="S83" s="171" t="s">
        <v>72</v>
      </c>
    </row>
    <row r="84" spans="1:19" ht="15.75" customHeight="1" x14ac:dyDescent="0.25">
      <c r="C84" s="359"/>
      <c r="E84" s="182"/>
      <c r="F84" s="183"/>
      <c r="G84" s="214"/>
      <c r="H84" s="215"/>
      <c r="I84" s="215"/>
      <c r="J84" s="215"/>
      <c r="K84" s="215"/>
      <c r="L84" s="215"/>
      <c r="M84" s="215"/>
      <c r="N84" s="215"/>
      <c r="O84" s="216"/>
      <c r="P84" s="200">
        <f t="shared" si="4"/>
        <v>0</v>
      </c>
      <c r="Q84" s="217">
        <f t="shared" si="5"/>
        <v>0</v>
      </c>
      <c r="S84" s="171" t="s">
        <v>72</v>
      </c>
    </row>
    <row r="85" spans="1:19" ht="15.75" customHeight="1" x14ac:dyDescent="0.25">
      <c r="C85" s="359"/>
      <c r="E85" s="213"/>
      <c r="F85" s="183"/>
      <c r="G85" s="214"/>
      <c r="H85" s="215"/>
      <c r="I85" s="215"/>
      <c r="J85" s="215"/>
      <c r="K85" s="215"/>
      <c r="L85" s="215"/>
      <c r="M85" s="215"/>
      <c r="N85" s="215"/>
      <c r="O85" s="216"/>
      <c r="P85" s="200">
        <f t="shared" si="4"/>
        <v>0</v>
      </c>
      <c r="Q85" s="217">
        <f t="shared" si="5"/>
        <v>0</v>
      </c>
      <c r="S85" s="171" t="s">
        <v>72</v>
      </c>
    </row>
    <row r="86" spans="1:19" ht="15.75" customHeight="1" x14ac:dyDescent="0.25">
      <c r="C86" s="359"/>
      <c r="E86" s="182"/>
      <c r="F86" s="183"/>
      <c r="G86" s="214"/>
      <c r="H86" s="215"/>
      <c r="I86" s="215"/>
      <c r="J86" s="215"/>
      <c r="K86" s="215"/>
      <c r="L86" s="215"/>
      <c r="M86" s="215"/>
      <c r="N86" s="215"/>
      <c r="O86" s="216"/>
      <c r="P86" s="200">
        <f t="shared" si="4"/>
        <v>0</v>
      </c>
      <c r="Q86" s="217">
        <f t="shared" si="5"/>
        <v>0</v>
      </c>
      <c r="S86" s="171" t="s">
        <v>72</v>
      </c>
    </row>
    <row r="87" spans="1:19" ht="15.75" customHeight="1" x14ac:dyDescent="0.25">
      <c r="C87" s="359"/>
      <c r="E87" s="213"/>
      <c r="F87" s="183"/>
      <c r="G87" s="214"/>
      <c r="H87" s="215"/>
      <c r="I87" s="215"/>
      <c r="J87" s="215"/>
      <c r="K87" s="215"/>
      <c r="L87" s="215"/>
      <c r="M87" s="215"/>
      <c r="N87" s="215"/>
      <c r="O87" s="216"/>
      <c r="P87" s="200">
        <f t="shared" si="4"/>
        <v>0</v>
      </c>
      <c r="Q87" s="217">
        <f t="shared" si="5"/>
        <v>0</v>
      </c>
      <c r="S87" s="171" t="s">
        <v>72</v>
      </c>
    </row>
    <row r="88" spans="1:19" ht="15.75" customHeight="1" x14ac:dyDescent="0.25">
      <c r="C88" s="359"/>
      <c r="E88" s="182"/>
      <c r="F88" s="183"/>
      <c r="G88" s="214"/>
      <c r="H88" s="215"/>
      <c r="I88" s="215"/>
      <c r="J88" s="215"/>
      <c r="K88" s="215"/>
      <c r="L88" s="215"/>
      <c r="M88" s="215"/>
      <c r="N88" s="215"/>
      <c r="O88" s="216"/>
      <c r="P88" s="200">
        <f t="shared" si="4"/>
        <v>0</v>
      </c>
      <c r="Q88" s="217">
        <f t="shared" si="5"/>
        <v>0</v>
      </c>
      <c r="S88" s="171" t="s">
        <v>72</v>
      </c>
    </row>
    <row r="89" spans="1:19" ht="15.75" customHeight="1" x14ac:dyDescent="0.25">
      <c r="C89" s="359"/>
      <c r="E89" s="213"/>
      <c r="F89" s="183"/>
      <c r="G89" s="214"/>
      <c r="H89" s="215"/>
      <c r="I89" s="215"/>
      <c r="J89" s="215"/>
      <c r="K89" s="215"/>
      <c r="L89" s="215"/>
      <c r="M89" s="215"/>
      <c r="N89" s="215"/>
      <c r="O89" s="216"/>
      <c r="P89" s="200">
        <f t="shared" si="4"/>
        <v>0</v>
      </c>
      <c r="Q89" s="217">
        <f t="shared" si="5"/>
        <v>0</v>
      </c>
      <c r="S89" s="171" t="s">
        <v>72</v>
      </c>
    </row>
    <row r="90" spans="1:19" ht="15.75" customHeight="1" x14ac:dyDescent="0.25">
      <c r="C90" s="359"/>
      <c r="E90" s="182"/>
      <c r="F90" s="183"/>
      <c r="G90" s="218"/>
      <c r="H90" s="215"/>
      <c r="I90" s="215"/>
      <c r="J90" s="215"/>
      <c r="K90" s="215"/>
      <c r="L90" s="215"/>
      <c r="M90" s="215"/>
      <c r="N90" s="215"/>
      <c r="O90" s="216"/>
      <c r="P90" s="200">
        <f t="shared" si="4"/>
        <v>0</v>
      </c>
      <c r="Q90" s="217">
        <f t="shared" si="5"/>
        <v>0</v>
      </c>
      <c r="S90" s="171" t="s">
        <v>72</v>
      </c>
    </row>
    <row r="91" spans="1:19" ht="16.5" customHeight="1" x14ac:dyDescent="0.25">
      <c r="C91" s="359"/>
      <c r="E91" s="213"/>
      <c r="F91" s="183"/>
      <c r="G91" s="191"/>
      <c r="H91" s="211"/>
      <c r="I91" s="211"/>
      <c r="J91" s="211"/>
      <c r="K91" s="211"/>
      <c r="L91" s="211"/>
      <c r="M91" s="211"/>
      <c r="N91" s="211"/>
      <c r="O91" s="192"/>
      <c r="P91" s="193">
        <f t="shared" si="4"/>
        <v>0</v>
      </c>
      <c r="Q91" s="212">
        <f t="shared" si="5"/>
        <v>0</v>
      </c>
      <c r="S91" s="171" t="s">
        <v>72</v>
      </c>
    </row>
    <row r="92" spans="1:19" ht="19.5" customHeight="1" x14ac:dyDescent="0.3">
      <c r="C92" s="360"/>
      <c r="E92" s="176" t="s">
        <v>73</v>
      </c>
      <c r="F92" s="219">
        <f>SUM(F68:F91)</f>
        <v>0</v>
      </c>
      <c r="G92" s="389"/>
      <c r="H92" s="274"/>
      <c r="I92" s="274"/>
      <c r="J92" s="274"/>
      <c r="K92" s="274"/>
      <c r="L92" s="274"/>
      <c r="M92" s="274"/>
      <c r="N92" s="274"/>
      <c r="O92" s="274"/>
      <c r="P92" s="208" t="s">
        <v>73</v>
      </c>
      <c r="Q92" s="220">
        <f>SUM(Q68:Q91)</f>
        <v>0</v>
      </c>
    </row>
    <row r="93" spans="1:19" ht="19.5" customHeight="1" x14ac:dyDescent="0.3">
      <c r="E93" s="180"/>
      <c r="F93" s="181"/>
      <c r="P93" s="180"/>
      <c r="Q93" s="181"/>
    </row>
    <row r="94" spans="1:19" ht="23.25" customHeight="1" x14ac:dyDescent="0.35">
      <c r="A94" s="142">
        <f>COUNT(F98:F121,#REF!)</f>
        <v>0</v>
      </c>
      <c r="C94" s="358" t="s">
        <v>77</v>
      </c>
      <c r="E94" s="369" t="s">
        <v>55</v>
      </c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5"/>
    </row>
    <row r="95" spans="1:19" ht="21" customHeight="1" x14ac:dyDescent="0.3">
      <c r="C95" s="359"/>
      <c r="E95" s="374" t="s">
        <v>56</v>
      </c>
      <c r="F95" s="282"/>
      <c r="G95" s="381"/>
      <c r="H95" s="380"/>
      <c r="I95" s="366"/>
      <c r="J95" s="367"/>
      <c r="K95" s="367"/>
      <c r="L95" s="367"/>
      <c r="M95" s="367"/>
      <c r="N95" s="367"/>
      <c r="O95" s="367"/>
      <c r="P95" s="367"/>
      <c r="Q95" s="368"/>
    </row>
    <row r="96" spans="1:19" ht="19.5" customHeight="1" x14ac:dyDescent="0.25">
      <c r="C96" s="359"/>
      <c r="E96" s="362" t="s">
        <v>75</v>
      </c>
      <c r="F96" s="385" t="s">
        <v>58</v>
      </c>
      <c r="G96" s="370" t="s">
        <v>59</v>
      </c>
      <c r="H96" s="274"/>
      <c r="I96" s="274"/>
      <c r="J96" s="274"/>
      <c r="K96" s="274"/>
      <c r="L96" s="274"/>
      <c r="M96" s="274"/>
      <c r="N96" s="274"/>
      <c r="O96" s="274"/>
      <c r="P96" s="371"/>
      <c r="Q96" s="364" t="s">
        <v>60</v>
      </c>
    </row>
    <row r="97" spans="3:19" ht="15" customHeight="1" x14ac:dyDescent="0.25">
      <c r="C97" s="359"/>
      <c r="E97" s="363"/>
      <c r="F97" s="386"/>
      <c r="G97" s="145" t="s">
        <v>61</v>
      </c>
      <c r="H97" s="146" t="s">
        <v>62</v>
      </c>
      <c r="I97" s="146" t="s">
        <v>63</v>
      </c>
      <c r="J97" s="146" t="s">
        <v>64</v>
      </c>
      <c r="K97" s="146" t="s">
        <v>65</v>
      </c>
      <c r="L97" s="146" t="s">
        <v>66</v>
      </c>
      <c r="M97" s="146" t="s">
        <v>67</v>
      </c>
      <c r="N97" s="146" t="s">
        <v>68</v>
      </c>
      <c r="O97" s="147" t="s">
        <v>69</v>
      </c>
      <c r="P97" s="148" t="s">
        <v>70</v>
      </c>
      <c r="Q97" s="365"/>
    </row>
    <row r="98" spans="3:19" ht="15.75" customHeight="1" x14ac:dyDescent="0.25">
      <c r="C98" s="359"/>
      <c r="E98" s="182"/>
      <c r="F98" s="183"/>
      <c r="G98" s="184"/>
      <c r="H98" s="185"/>
      <c r="I98" s="185"/>
      <c r="J98" s="185"/>
      <c r="K98" s="185"/>
      <c r="L98" s="185"/>
      <c r="M98" s="185"/>
      <c r="N98" s="185"/>
      <c r="O98" s="186"/>
      <c r="P98" s="187">
        <f t="shared" ref="P98:P121" si="6">SUM(G98:O98)</f>
        <v>0</v>
      </c>
      <c r="Q98" s="188">
        <f t="shared" ref="Q98:Q121" si="7">F98-SUM(G98:O98)</f>
        <v>0</v>
      </c>
    </row>
    <row r="99" spans="3:19" ht="15.75" customHeight="1" x14ac:dyDescent="0.25">
      <c r="C99" s="359"/>
      <c r="E99" s="182"/>
      <c r="F99" s="183"/>
      <c r="G99" s="184"/>
      <c r="H99" s="185"/>
      <c r="I99" s="185"/>
      <c r="J99" s="185"/>
      <c r="K99" s="185"/>
      <c r="L99" s="185"/>
      <c r="M99" s="185"/>
      <c r="N99" s="185"/>
      <c r="O99" s="186"/>
      <c r="P99" s="187">
        <f t="shared" si="6"/>
        <v>0</v>
      </c>
      <c r="Q99" s="188">
        <f t="shared" si="7"/>
        <v>0</v>
      </c>
    </row>
    <row r="100" spans="3:19" ht="15.75" customHeight="1" x14ac:dyDescent="0.25">
      <c r="C100" s="359"/>
      <c r="E100" s="182"/>
      <c r="F100" s="183"/>
      <c r="G100" s="184"/>
      <c r="H100" s="185"/>
      <c r="I100" s="185"/>
      <c r="J100" s="185"/>
      <c r="K100" s="185"/>
      <c r="L100" s="185"/>
      <c r="M100" s="185"/>
      <c r="N100" s="185"/>
      <c r="O100" s="186"/>
      <c r="P100" s="187">
        <f t="shared" si="6"/>
        <v>0</v>
      </c>
      <c r="Q100" s="188">
        <f t="shared" si="7"/>
        <v>0</v>
      </c>
    </row>
    <row r="101" spans="3:19" ht="15.75" customHeight="1" x14ac:dyDescent="0.25">
      <c r="C101" s="359"/>
      <c r="E101" s="182"/>
      <c r="F101" s="183"/>
      <c r="G101" s="184"/>
      <c r="H101" s="185"/>
      <c r="I101" s="185"/>
      <c r="J101" s="185"/>
      <c r="K101" s="185"/>
      <c r="L101" s="185"/>
      <c r="M101" s="185"/>
      <c r="N101" s="185"/>
      <c r="O101" s="186"/>
      <c r="P101" s="187">
        <f t="shared" si="6"/>
        <v>0</v>
      </c>
      <c r="Q101" s="188">
        <f t="shared" si="7"/>
        <v>0</v>
      </c>
    </row>
    <row r="102" spans="3:19" ht="15.75" customHeight="1" x14ac:dyDescent="0.25">
      <c r="C102" s="359"/>
      <c r="E102" s="182"/>
      <c r="F102" s="183"/>
      <c r="G102" s="184"/>
      <c r="H102" s="185"/>
      <c r="I102" s="185"/>
      <c r="J102" s="185"/>
      <c r="K102" s="185"/>
      <c r="L102" s="185"/>
      <c r="M102" s="185"/>
      <c r="N102" s="185"/>
      <c r="O102" s="186"/>
      <c r="P102" s="187">
        <f t="shared" si="6"/>
        <v>0</v>
      </c>
      <c r="Q102" s="188">
        <f t="shared" si="7"/>
        <v>0</v>
      </c>
    </row>
    <row r="103" spans="3:19" ht="15.75" customHeight="1" x14ac:dyDescent="0.25">
      <c r="C103" s="359"/>
      <c r="E103" s="182"/>
      <c r="F103" s="183"/>
      <c r="G103" s="184"/>
      <c r="H103" s="185"/>
      <c r="I103" s="185"/>
      <c r="J103" s="185"/>
      <c r="K103" s="185"/>
      <c r="L103" s="185"/>
      <c r="M103" s="185"/>
      <c r="N103" s="185"/>
      <c r="O103" s="186"/>
      <c r="P103" s="187">
        <f t="shared" si="6"/>
        <v>0</v>
      </c>
      <c r="Q103" s="188">
        <f t="shared" si="7"/>
        <v>0</v>
      </c>
    </row>
    <row r="104" spans="3:19" ht="15.75" customHeight="1" x14ac:dyDescent="0.25">
      <c r="C104" s="359"/>
      <c r="E104" s="182"/>
      <c r="F104" s="183"/>
      <c r="G104" s="184"/>
      <c r="H104" s="185"/>
      <c r="I104" s="185"/>
      <c r="J104" s="185"/>
      <c r="K104" s="185"/>
      <c r="L104" s="185"/>
      <c r="M104" s="185"/>
      <c r="N104" s="185"/>
      <c r="O104" s="186"/>
      <c r="P104" s="187">
        <f t="shared" si="6"/>
        <v>0</v>
      </c>
      <c r="Q104" s="188">
        <f t="shared" si="7"/>
        <v>0</v>
      </c>
    </row>
    <row r="105" spans="3:19" ht="15.75" customHeight="1" x14ac:dyDescent="0.25">
      <c r="C105" s="359"/>
      <c r="E105" s="182"/>
      <c r="F105" s="183"/>
      <c r="G105" s="184"/>
      <c r="H105" s="185"/>
      <c r="I105" s="185"/>
      <c r="J105" s="185"/>
      <c r="K105" s="185"/>
      <c r="L105" s="185"/>
      <c r="M105" s="185"/>
      <c r="N105" s="185"/>
      <c r="O105" s="186"/>
      <c r="P105" s="187">
        <f t="shared" si="6"/>
        <v>0</v>
      </c>
      <c r="Q105" s="188">
        <f t="shared" si="7"/>
        <v>0</v>
      </c>
    </row>
    <row r="106" spans="3:19" ht="15.75" customHeight="1" x14ac:dyDescent="0.25">
      <c r="C106" s="359"/>
      <c r="E106" s="182"/>
      <c r="F106" s="183"/>
      <c r="G106" s="184"/>
      <c r="H106" s="185"/>
      <c r="I106" s="185"/>
      <c r="J106" s="185"/>
      <c r="K106" s="185"/>
      <c r="L106" s="185"/>
      <c r="M106" s="185"/>
      <c r="N106" s="185"/>
      <c r="O106" s="186"/>
      <c r="P106" s="187">
        <f t="shared" si="6"/>
        <v>0</v>
      </c>
      <c r="Q106" s="188">
        <f t="shared" si="7"/>
        <v>0</v>
      </c>
    </row>
    <row r="107" spans="3:19" ht="15.75" customHeight="1" x14ac:dyDescent="0.25">
      <c r="C107" s="359"/>
      <c r="E107" s="182"/>
      <c r="F107" s="183"/>
      <c r="G107" s="184"/>
      <c r="H107" s="185"/>
      <c r="I107" s="185"/>
      <c r="J107" s="185"/>
      <c r="K107" s="185"/>
      <c r="L107" s="185"/>
      <c r="M107" s="185"/>
      <c r="N107" s="185"/>
      <c r="O107" s="186"/>
      <c r="P107" s="187">
        <f t="shared" si="6"/>
        <v>0</v>
      </c>
      <c r="Q107" s="188">
        <f t="shared" si="7"/>
        <v>0</v>
      </c>
    </row>
    <row r="108" spans="3:19" ht="15.75" customHeight="1" x14ac:dyDescent="0.25">
      <c r="C108" s="359"/>
      <c r="E108" s="182"/>
      <c r="F108" s="183"/>
      <c r="G108" s="184"/>
      <c r="H108" s="185"/>
      <c r="I108" s="185"/>
      <c r="J108" s="185"/>
      <c r="K108" s="185"/>
      <c r="L108" s="185"/>
      <c r="M108" s="185"/>
      <c r="N108" s="185"/>
      <c r="O108" s="186"/>
      <c r="P108" s="187">
        <f t="shared" si="6"/>
        <v>0</v>
      </c>
      <c r="Q108" s="188">
        <f t="shared" si="7"/>
        <v>0</v>
      </c>
    </row>
    <row r="109" spans="3:19" ht="16.5" customHeight="1" x14ac:dyDescent="0.25">
      <c r="C109" s="359"/>
      <c r="E109" s="189"/>
      <c r="F109" s="190"/>
      <c r="G109" s="191"/>
      <c r="H109" s="211"/>
      <c r="I109" s="211"/>
      <c r="J109" s="211"/>
      <c r="K109" s="211"/>
      <c r="L109" s="211"/>
      <c r="M109" s="211"/>
      <c r="N109" s="211"/>
      <c r="O109" s="192"/>
      <c r="P109" s="193">
        <f t="shared" si="6"/>
        <v>0</v>
      </c>
      <c r="Q109" s="194">
        <f t="shared" si="7"/>
        <v>0</v>
      </c>
    </row>
    <row r="110" spans="3:19" ht="15.75" customHeight="1" x14ac:dyDescent="0.25">
      <c r="C110" s="359"/>
      <c r="E110" s="182"/>
      <c r="F110" s="183"/>
      <c r="G110" s="184"/>
      <c r="H110" s="185"/>
      <c r="I110" s="185"/>
      <c r="J110" s="185"/>
      <c r="K110" s="185"/>
      <c r="L110" s="185"/>
      <c r="M110" s="185"/>
      <c r="N110" s="185"/>
      <c r="O110" s="186"/>
      <c r="P110" s="187">
        <f t="shared" si="6"/>
        <v>0</v>
      </c>
      <c r="Q110" s="195">
        <f t="shared" si="7"/>
        <v>0</v>
      </c>
      <c r="S110" s="171" t="s">
        <v>72</v>
      </c>
    </row>
    <row r="111" spans="3:19" ht="15.75" customHeight="1" x14ac:dyDescent="0.25">
      <c r="C111" s="359"/>
      <c r="E111" s="213"/>
      <c r="F111" s="183"/>
      <c r="G111" s="214"/>
      <c r="H111" s="215"/>
      <c r="I111" s="215"/>
      <c r="J111" s="215"/>
      <c r="K111" s="215"/>
      <c r="L111" s="215"/>
      <c r="M111" s="215"/>
      <c r="N111" s="215"/>
      <c r="O111" s="216"/>
      <c r="P111" s="200">
        <f t="shared" si="6"/>
        <v>0</v>
      </c>
      <c r="Q111" s="188">
        <f t="shared" si="7"/>
        <v>0</v>
      </c>
      <c r="S111" s="171" t="s">
        <v>72</v>
      </c>
    </row>
    <row r="112" spans="3:19" ht="15.75" customHeight="1" x14ac:dyDescent="0.25">
      <c r="C112" s="359"/>
      <c r="E112" s="182"/>
      <c r="F112" s="183"/>
      <c r="G112" s="214"/>
      <c r="H112" s="215"/>
      <c r="I112" s="215"/>
      <c r="J112" s="215"/>
      <c r="K112" s="215"/>
      <c r="L112" s="215"/>
      <c r="M112" s="215"/>
      <c r="N112" s="215"/>
      <c r="O112" s="216"/>
      <c r="P112" s="200">
        <f t="shared" si="6"/>
        <v>0</v>
      </c>
      <c r="Q112" s="188">
        <f t="shared" si="7"/>
        <v>0</v>
      </c>
      <c r="S112" s="171" t="s">
        <v>72</v>
      </c>
    </row>
    <row r="113" spans="1:19" ht="15.75" customHeight="1" x14ac:dyDescent="0.25">
      <c r="C113" s="359"/>
      <c r="E113" s="213"/>
      <c r="F113" s="183"/>
      <c r="G113" s="214"/>
      <c r="H113" s="215"/>
      <c r="I113" s="215"/>
      <c r="J113" s="215"/>
      <c r="K113" s="215"/>
      <c r="L113" s="215"/>
      <c r="M113" s="215"/>
      <c r="N113" s="215"/>
      <c r="O113" s="216"/>
      <c r="P113" s="200">
        <f t="shared" si="6"/>
        <v>0</v>
      </c>
      <c r="Q113" s="188">
        <f t="shared" si="7"/>
        <v>0</v>
      </c>
      <c r="S113" s="171" t="s">
        <v>72</v>
      </c>
    </row>
    <row r="114" spans="1:19" ht="15.75" customHeight="1" x14ac:dyDescent="0.25">
      <c r="C114" s="359"/>
      <c r="E114" s="182"/>
      <c r="F114" s="183"/>
      <c r="G114" s="214"/>
      <c r="H114" s="215"/>
      <c r="I114" s="215"/>
      <c r="J114" s="215"/>
      <c r="K114" s="215"/>
      <c r="L114" s="215"/>
      <c r="M114" s="215"/>
      <c r="N114" s="215"/>
      <c r="O114" s="216"/>
      <c r="P114" s="200">
        <f t="shared" si="6"/>
        <v>0</v>
      </c>
      <c r="Q114" s="188">
        <f t="shared" si="7"/>
        <v>0</v>
      </c>
      <c r="S114" s="171" t="s">
        <v>72</v>
      </c>
    </row>
    <row r="115" spans="1:19" ht="15.75" customHeight="1" x14ac:dyDescent="0.25">
      <c r="C115" s="359"/>
      <c r="E115" s="213"/>
      <c r="F115" s="183"/>
      <c r="G115" s="214"/>
      <c r="H115" s="215"/>
      <c r="I115" s="215"/>
      <c r="J115" s="215"/>
      <c r="K115" s="215"/>
      <c r="L115" s="215"/>
      <c r="M115" s="215"/>
      <c r="N115" s="215"/>
      <c r="O115" s="216"/>
      <c r="P115" s="200">
        <f t="shared" si="6"/>
        <v>0</v>
      </c>
      <c r="Q115" s="188">
        <f t="shared" si="7"/>
        <v>0</v>
      </c>
      <c r="S115" s="171" t="s">
        <v>72</v>
      </c>
    </row>
    <row r="116" spans="1:19" ht="15.75" customHeight="1" x14ac:dyDescent="0.25">
      <c r="C116" s="359"/>
      <c r="E116" s="182"/>
      <c r="F116" s="183"/>
      <c r="G116" s="218"/>
      <c r="H116" s="215"/>
      <c r="I116" s="215"/>
      <c r="J116" s="215"/>
      <c r="K116" s="215"/>
      <c r="L116" s="215"/>
      <c r="M116" s="215"/>
      <c r="N116" s="215"/>
      <c r="O116" s="216"/>
      <c r="P116" s="200">
        <f t="shared" si="6"/>
        <v>0</v>
      </c>
      <c r="Q116" s="188">
        <f t="shared" si="7"/>
        <v>0</v>
      </c>
      <c r="S116" s="171" t="s">
        <v>72</v>
      </c>
    </row>
    <row r="117" spans="1:19" ht="15.75" customHeight="1" x14ac:dyDescent="0.25">
      <c r="C117" s="359"/>
      <c r="E117" s="213"/>
      <c r="F117" s="183"/>
      <c r="G117" s="218"/>
      <c r="H117" s="215"/>
      <c r="I117" s="215"/>
      <c r="J117" s="215"/>
      <c r="K117" s="215"/>
      <c r="L117" s="215"/>
      <c r="M117" s="215"/>
      <c r="N117" s="215"/>
      <c r="O117" s="216"/>
      <c r="P117" s="200">
        <f t="shared" si="6"/>
        <v>0</v>
      </c>
      <c r="Q117" s="188">
        <f t="shared" si="7"/>
        <v>0</v>
      </c>
      <c r="S117" s="171" t="s">
        <v>72</v>
      </c>
    </row>
    <row r="118" spans="1:19" ht="15.75" customHeight="1" x14ac:dyDescent="0.25">
      <c r="C118" s="359"/>
      <c r="E118" s="182"/>
      <c r="F118" s="183"/>
      <c r="G118" s="218"/>
      <c r="H118" s="215"/>
      <c r="I118" s="215"/>
      <c r="J118" s="215"/>
      <c r="K118" s="215"/>
      <c r="L118" s="215"/>
      <c r="M118" s="215"/>
      <c r="N118" s="215"/>
      <c r="O118" s="216"/>
      <c r="P118" s="200">
        <f t="shared" si="6"/>
        <v>0</v>
      </c>
      <c r="Q118" s="188">
        <f t="shared" si="7"/>
        <v>0</v>
      </c>
      <c r="S118" s="171" t="s">
        <v>72</v>
      </c>
    </row>
    <row r="119" spans="1:19" ht="15.75" customHeight="1" x14ac:dyDescent="0.25">
      <c r="C119" s="359"/>
      <c r="E119" s="213"/>
      <c r="F119" s="183"/>
      <c r="G119" s="218"/>
      <c r="H119" s="215"/>
      <c r="I119" s="215"/>
      <c r="J119" s="215"/>
      <c r="K119" s="215"/>
      <c r="L119" s="215"/>
      <c r="M119" s="215"/>
      <c r="N119" s="215"/>
      <c r="O119" s="216"/>
      <c r="P119" s="200">
        <f t="shared" si="6"/>
        <v>0</v>
      </c>
      <c r="Q119" s="188">
        <f t="shared" si="7"/>
        <v>0</v>
      </c>
      <c r="S119" s="171" t="s">
        <v>72</v>
      </c>
    </row>
    <row r="120" spans="1:19" ht="15.75" customHeight="1" x14ac:dyDescent="0.25">
      <c r="C120" s="359"/>
      <c r="E120" s="182"/>
      <c r="F120" s="183"/>
      <c r="G120" s="218"/>
      <c r="H120" s="215"/>
      <c r="I120" s="215"/>
      <c r="J120" s="215"/>
      <c r="K120" s="215"/>
      <c r="L120" s="215"/>
      <c r="M120" s="215"/>
      <c r="N120" s="215"/>
      <c r="O120" s="216"/>
      <c r="P120" s="200">
        <f t="shared" si="6"/>
        <v>0</v>
      </c>
      <c r="Q120" s="188">
        <f t="shared" si="7"/>
        <v>0</v>
      </c>
      <c r="S120" s="171" t="s">
        <v>72</v>
      </c>
    </row>
    <row r="121" spans="1:19" ht="16.5" customHeight="1" x14ac:dyDescent="0.25">
      <c r="C121" s="359"/>
      <c r="E121" s="213"/>
      <c r="F121" s="183"/>
      <c r="G121" s="221"/>
      <c r="H121" s="222"/>
      <c r="I121" s="222"/>
      <c r="J121" s="222"/>
      <c r="K121" s="222"/>
      <c r="L121" s="222"/>
      <c r="M121" s="222"/>
      <c r="N121" s="222"/>
      <c r="O121" s="223"/>
      <c r="P121" s="205">
        <f t="shared" si="6"/>
        <v>0</v>
      </c>
      <c r="Q121" s="206">
        <f t="shared" si="7"/>
        <v>0</v>
      </c>
      <c r="S121" s="171" t="s">
        <v>72</v>
      </c>
    </row>
    <row r="122" spans="1:19" ht="19.5" customHeight="1" x14ac:dyDescent="0.3">
      <c r="C122" s="360"/>
      <c r="E122" s="176" t="s">
        <v>73</v>
      </c>
      <c r="F122" s="207"/>
      <c r="G122" s="361"/>
      <c r="H122" s="274"/>
      <c r="I122" s="274"/>
      <c r="J122" s="274"/>
      <c r="K122" s="274"/>
      <c r="L122" s="274"/>
      <c r="M122" s="274"/>
      <c r="N122" s="274"/>
      <c r="O122" s="274"/>
      <c r="P122" s="208" t="s">
        <v>73</v>
      </c>
      <c r="Q122" s="209">
        <f>SUM(Q98:Q121)</f>
        <v>0</v>
      </c>
    </row>
    <row r="123" spans="1:19" ht="15.75" customHeight="1" x14ac:dyDescent="0.25">
      <c r="C123" s="358" t="s">
        <v>78</v>
      </c>
    </row>
    <row r="124" spans="1:19" ht="23.25" customHeight="1" x14ac:dyDescent="0.35">
      <c r="C124" s="359"/>
      <c r="E124" s="382" t="s">
        <v>79</v>
      </c>
      <c r="F124" s="279"/>
      <c r="G124" s="279"/>
      <c r="H124" s="279"/>
      <c r="I124" s="279"/>
      <c r="J124" s="279"/>
      <c r="K124" s="279"/>
      <c r="L124" s="279"/>
      <c r="M124" s="279"/>
      <c r="N124" s="279"/>
      <c r="O124" s="279"/>
      <c r="P124" s="279"/>
      <c r="Q124" s="280"/>
    </row>
    <row r="125" spans="1:19" ht="19.5" customHeight="1" x14ac:dyDescent="0.3">
      <c r="A125" s="142">
        <f>COUNT(F128:F139,#REF!)</f>
        <v>0</v>
      </c>
      <c r="C125" s="359"/>
      <c r="E125" s="374" t="s">
        <v>56</v>
      </c>
      <c r="F125" s="282"/>
      <c r="G125" s="377"/>
      <c r="H125" s="378"/>
      <c r="I125" s="224"/>
      <c r="J125" s="224"/>
      <c r="K125" s="224"/>
      <c r="L125" s="375"/>
      <c r="M125" s="282"/>
      <c r="N125" s="282"/>
      <c r="O125" s="282"/>
      <c r="P125" s="282"/>
      <c r="Q125" s="376"/>
    </row>
    <row r="126" spans="1:19" ht="21" customHeight="1" x14ac:dyDescent="0.25">
      <c r="C126" s="359"/>
      <c r="E126" s="372" t="s">
        <v>7</v>
      </c>
      <c r="F126" s="390" t="s">
        <v>58</v>
      </c>
      <c r="G126" s="384" t="s">
        <v>80</v>
      </c>
      <c r="H126" s="334"/>
      <c r="I126" s="334"/>
      <c r="J126" s="334"/>
      <c r="K126" s="334"/>
      <c r="L126" s="334"/>
      <c r="M126" s="334"/>
      <c r="N126" s="334"/>
      <c r="O126" s="334"/>
      <c r="P126" s="309"/>
      <c r="Q126" s="364" t="s">
        <v>60</v>
      </c>
    </row>
    <row r="127" spans="1:19" ht="15" customHeight="1" x14ac:dyDescent="0.25">
      <c r="C127" s="359"/>
      <c r="E127" s="363"/>
      <c r="F127" s="391"/>
      <c r="G127" s="225" t="s">
        <v>61</v>
      </c>
      <c r="H127" s="226" t="s">
        <v>62</v>
      </c>
      <c r="I127" s="226"/>
      <c r="J127" s="226"/>
      <c r="K127" s="226"/>
      <c r="L127" s="226" t="s">
        <v>63</v>
      </c>
      <c r="M127" s="226" t="s">
        <v>64</v>
      </c>
      <c r="N127" s="226" t="s">
        <v>65</v>
      </c>
      <c r="O127" s="226" t="s">
        <v>69</v>
      </c>
      <c r="P127" s="227"/>
      <c r="Q127" s="365"/>
    </row>
    <row r="128" spans="1:19" ht="15.75" customHeight="1" x14ac:dyDescent="0.25">
      <c r="C128" s="359"/>
      <c r="E128" s="228">
        <f>CALC!$C$20</f>
        <v>0</v>
      </c>
      <c r="F128" s="229"/>
      <c r="G128" s="230"/>
      <c r="H128" s="231"/>
      <c r="I128" s="231"/>
      <c r="J128" s="231"/>
      <c r="K128" s="231"/>
      <c r="L128" s="231"/>
      <c r="M128" s="231"/>
      <c r="N128" s="231"/>
      <c r="O128" s="232"/>
      <c r="P128" s="233">
        <f t="shared" ref="P128:P139" si="8">SUM(G128:O128)</f>
        <v>0</v>
      </c>
      <c r="Q128" s="188">
        <f t="shared" ref="Q128:Q139" si="9">F128-SUM(G128:O128)</f>
        <v>0</v>
      </c>
    </row>
    <row r="129" spans="1:17" ht="15.75" customHeight="1" x14ac:dyDescent="0.25">
      <c r="C129" s="359"/>
      <c r="E129" s="228">
        <f>CALC!$C$33</f>
        <v>0</v>
      </c>
      <c r="F129" s="229"/>
      <c r="G129" s="230"/>
      <c r="H129" s="231"/>
      <c r="I129" s="231"/>
      <c r="J129" s="231"/>
      <c r="K129" s="231"/>
      <c r="L129" s="231"/>
      <c r="M129" s="231"/>
      <c r="N129" s="231"/>
      <c r="O129" s="232"/>
      <c r="P129" s="233">
        <f t="shared" si="8"/>
        <v>0</v>
      </c>
      <c r="Q129" s="188">
        <f t="shared" si="9"/>
        <v>0</v>
      </c>
    </row>
    <row r="130" spans="1:17" ht="15.75" customHeight="1" x14ac:dyDescent="0.25">
      <c r="C130" s="359"/>
      <c r="E130" s="228">
        <f>CALC!$C$34</f>
        <v>0</v>
      </c>
      <c r="F130" s="229"/>
      <c r="G130" s="230"/>
      <c r="H130" s="231"/>
      <c r="I130" s="231"/>
      <c r="J130" s="231"/>
      <c r="K130" s="231"/>
      <c r="L130" s="231"/>
      <c r="M130" s="231"/>
      <c r="N130" s="231"/>
      <c r="O130" s="232"/>
      <c r="P130" s="233">
        <f t="shared" si="8"/>
        <v>0</v>
      </c>
      <c r="Q130" s="188">
        <f t="shared" si="9"/>
        <v>0</v>
      </c>
    </row>
    <row r="131" spans="1:17" ht="15.75" customHeight="1" x14ac:dyDescent="0.25">
      <c r="C131" s="359"/>
      <c r="E131" s="228">
        <f>CALC!$C$35</f>
        <v>0</v>
      </c>
      <c r="F131" s="229"/>
      <c r="G131" s="230"/>
      <c r="H131" s="231"/>
      <c r="I131" s="231"/>
      <c r="J131" s="231"/>
      <c r="K131" s="231"/>
      <c r="L131" s="231"/>
      <c r="M131" s="231"/>
      <c r="N131" s="231"/>
      <c r="O131" s="232"/>
      <c r="P131" s="233">
        <f t="shared" si="8"/>
        <v>0</v>
      </c>
      <c r="Q131" s="188">
        <f t="shared" si="9"/>
        <v>0</v>
      </c>
    </row>
    <row r="132" spans="1:17" ht="15.75" customHeight="1" x14ac:dyDescent="0.25">
      <c r="C132" s="359"/>
      <c r="E132" s="228">
        <f>CALC!$C$36</f>
        <v>0</v>
      </c>
      <c r="F132" s="229"/>
      <c r="G132" s="230"/>
      <c r="H132" s="231"/>
      <c r="I132" s="231"/>
      <c r="J132" s="231"/>
      <c r="K132" s="231"/>
      <c r="L132" s="231"/>
      <c r="M132" s="231"/>
      <c r="N132" s="231"/>
      <c r="O132" s="232"/>
      <c r="P132" s="233">
        <f t="shared" si="8"/>
        <v>0</v>
      </c>
      <c r="Q132" s="188">
        <f t="shared" si="9"/>
        <v>0</v>
      </c>
    </row>
    <row r="133" spans="1:17" ht="15.75" customHeight="1" x14ac:dyDescent="0.25">
      <c r="C133" s="359"/>
      <c r="E133" s="228">
        <f>CALC!$C$37</f>
        <v>0</v>
      </c>
      <c r="F133" s="229"/>
      <c r="G133" s="230"/>
      <c r="H133" s="231"/>
      <c r="I133" s="231"/>
      <c r="J133" s="231"/>
      <c r="K133" s="231"/>
      <c r="L133" s="231"/>
      <c r="M133" s="231"/>
      <c r="N133" s="231"/>
      <c r="O133" s="232"/>
      <c r="P133" s="233">
        <f t="shared" si="8"/>
        <v>0</v>
      </c>
      <c r="Q133" s="188">
        <f t="shared" si="9"/>
        <v>0</v>
      </c>
    </row>
    <row r="134" spans="1:17" ht="15.75" customHeight="1" x14ac:dyDescent="0.25">
      <c r="C134" s="359"/>
      <c r="E134" s="228">
        <f>CALC!$C$38</f>
        <v>0</v>
      </c>
      <c r="F134" s="229"/>
      <c r="G134" s="230"/>
      <c r="H134" s="231"/>
      <c r="I134" s="231"/>
      <c r="J134" s="231"/>
      <c r="K134" s="231"/>
      <c r="L134" s="231"/>
      <c r="M134" s="231"/>
      <c r="N134" s="231"/>
      <c r="O134" s="232"/>
      <c r="P134" s="233">
        <f t="shared" si="8"/>
        <v>0</v>
      </c>
      <c r="Q134" s="188">
        <f t="shared" si="9"/>
        <v>0</v>
      </c>
    </row>
    <row r="135" spans="1:17" ht="15.75" customHeight="1" x14ac:dyDescent="0.25">
      <c r="C135" s="359"/>
      <c r="E135" s="228">
        <f>CALC!$C$39</f>
        <v>0</v>
      </c>
      <c r="F135" s="229"/>
      <c r="G135" s="230"/>
      <c r="H135" s="231"/>
      <c r="I135" s="231"/>
      <c r="J135" s="231"/>
      <c r="K135" s="231"/>
      <c r="L135" s="231"/>
      <c r="M135" s="231"/>
      <c r="N135" s="231"/>
      <c r="O135" s="232"/>
      <c r="P135" s="233">
        <f t="shared" si="8"/>
        <v>0</v>
      </c>
      <c r="Q135" s="188">
        <f t="shared" si="9"/>
        <v>0</v>
      </c>
    </row>
    <row r="136" spans="1:17" ht="15.75" customHeight="1" x14ac:dyDescent="0.25">
      <c r="C136" s="359"/>
      <c r="E136" s="228">
        <f>CALC!$C$40</f>
        <v>0</v>
      </c>
      <c r="F136" s="229"/>
      <c r="G136" s="230"/>
      <c r="H136" s="231"/>
      <c r="I136" s="231"/>
      <c r="J136" s="231"/>
      <c r="K136" s="231"/>
      <c r="L136" s="231"/>
      <c r="M136" s="231"/>
      <c r="N136" s="231"/>
      <c r="O136" s="232"/>
      <c r="P136" s="233">
        <f t="shared" si="8"/>
        <v>0</v>
      </c>
      <c r="Q136" s="188">
        <f t="shared" si="9"/>
        <v>0</v>
      </c>
    </row>
    <row r="137" spans="1:17" ht="15.75" customHeight="1" x14ac:dyDescent="0.25">
      <c r="C137" s="359"/>
      <c r="E137" s="228">
        <f>CALC!$C$41</f>
        <v>0</v>
      </c>
      <c r="F137" s="229"/>
      <c r="G137" s="230"/>
      <c r="H137" s="231"/>
      <c r="I137" s="231"/>
      <c r="J137" s="231"/>
      <c r="K137" s="231"/>
      <c r="L137" s="231"/>
      <c r="M137" s="231"/>
      <c r="N137" s="231"/>
      <c r="O137" s="232"/>
      <c r="P137" s="233">
        <f t="shared" si="8"/>
        <v>0</v>
      </c>
      <c r="Q137" s="188">
        <f t="shared" si="9"/>
        <v>0</v>
      </c>
    </row>
    <row r="138" spans="1:17" ht="16.5" customHeight="1" x14ac:dyDescent="0.25">
      <c r="C138" s="360"/>
      <c r="E138" s="228">
        <f>CALC!$C$42</f>
        <v>0</v>
      </c>
      <c r="F138" s="229"/>
      <c r="G138" s="230"/>
      <c r="H138" s="231"/>
      <c r="I138" s="231"/>
      <c r="J138" s="231"/>
      <c r="K138" s="231"/>
      <c r="L138" s="231"/>
      <c r="M138" s="231"/>
      <c r="N138" s="231"/>
      <c r="O138" s="232"/>
      <c r="P138" s="233">
        <f t="shared" si="8"/>
        <v>0</v>
      </c>
      <c r="Q138" s="188">
        <f t="shared" si="9"/>
        <v>0</v>
      </c>
    </row>
    <row r="139" spans="1:17" ht="16.5" customHeight="1" x14ac:dyDescent="0.25">
      <c r="E139" s="228">
        <f>CALC!$C$43</f>
        <v>0</v>
      </c>
      <c r="F139" s="234"/>
      <c r="G139" s="235"/>
      <c r="H139" s="236"/>
      <c r="I139" s="236"/>
      <c r="J139" s="236"/>
      <c r="K139" s="236"/>
      <c r="L139" s="236"/>
      <c r="M139" s="236"/>
      <c r="N139" s="236"/>
      <c r="O139" s="237"/>
      <c r="P139" s="238">
        <f t="shared" si="8"/>
        <v>0</v>
      </c>
      <c r="Q139" s="194">
        <f t="shared" si="9"/>
        <v>0</v>
      </c>
    </row>
    <row r="140" spans="1:17" ht="19.5" customHeight="1" x14ac:dyDescent="0.3">
      <c r="E140" s="180" t="s">
        <v>73</v>
      </c>
      <c r="F140" s="181">
        <f>SUM(F128:F139)</f>
        <v>0</v>
      </c>
      <c r="P140" s="180" t="s">
        <v>73</v>
      </c>
      <c r="Q140" s="181">
        <f>SUM(Q128:Q139)</f>
        <v>0</v>
      </c>
    </row>
    <row r="141" spans="1:17" ht="15.75" customHeight="1" x14ac:dyDescent="0.25">
      <c r="C141" s="358" t="s">
        <v>81</v>
      </c>
    </row>
    <row r="142" spans="1:17" ht="23.25" customHeight="1" x14ac:dyDescent="0.35">
      <c r="C142" s="359"/>
      <c r="E142" s="382" t="s">
        <v>79</v>
      </c>
      <c r="F142" s="279"/>
      <c r="G142" s="279"/>
      <c r="H142" s="279"/>
      <c r="I142" s="279"/>
      <c r="J142" s="279"/>
      <c r="K142" s="279"/>
      <c r="L142" s="279"/>
      <c r="M142" s="279"/>
      <c r="N142" s="279"/>
      <c r="O142" s="279"/>
      <c r="P142" s="279"/>
      <c r="Q142" s="280"/>
    </row>
    <row r="143" spans="1:17" ht="19.5" customHeight="1" x14ac:dyDescent="0.3">
      <c r="A143" s="142">
        <f>COUNT(F146:F157,#REF!)</f>
        <v>0</v>
      </c>
      <c r="C143" s="359"/>
      <c r="E143" s="374" t="s">
        <v>56</v>
      </c>
      <c r="F143" s="282"/>
      <c r="G143" s="377"/>
      <c r="H143" s="378"/>
      <c r="I143" s="224"/>
      <c r="J143" s="224"/>
      <c r="K143" s="224"/>
      <c r="L143" s="375"/>
      <c r="M143" s="282"/>
      <c r="N143" s="282"/>
      <c r="O143" s="282"/>
      <c r="P143" s="282"/>
      <c r="Q143" s="376"/>
    </row>
    <row r="144" spans="1:17" ht="21" customHeight="1" x14ac:dyDescent="0.25">
      <c r="C144" s="359"/>
      <c r="E144" s="372" t="s">
        <v>7</v>
      </c>
      <c r="F144" s="390" t="s">
        <v>58</v>
      </c>
      <c r="G144" s="384" t="s">
        <v>80</v>
      </c>
      <c r="H144" s="334"/>
      <c r="I144" s="334"/>
      <c r="J144" s="334"/>
      <c r="K144" s="334"/>
      <c r="L144" s="334"/>
      <c r="M144" s="334"/>
      <c r="N144" s="334"/>
      <c r="O144" s="334"/>
      <c r="P144" s="309"/>
      <c r="Q144" s="364" t="s">
        <v>60</v>
      </c>
    </row>
    <row r="145" spans="3:17" ht="15" customHeight="1" x14ac:dyDescent="0.25">
      <c r="C145" s="359"/>
      <c r="E145" s="363"/>
      <c r="F145" s="391"/>
      <c r="G145" s="225" t="s">
        <v>61</v>
      </c>
      <c r="H145" s="226" t="s">
        <v>62</v>
      </c>
      <c r="I145" s="226"/>
      <c r="J145" s="226"/>
      <c r="K145" s="226"/>
      <c r="L145" s="226" t="s">
        <v>63</v>
      </c>
      <c r="M145" s="226" t="s">
        <v>64</v>
      </c>
      <c r="N145" s="226" t="s">
        <v>65</v>
      </c>
      <c r="O145" s="226" t="s">
        <v>69</v>
      </c>
      <c r="P145" s="227"/>
      <c r="Q145" s="365"/>
    </row>
    <row r="146" spans="3:17" ht="15.75" customHeight="1" x14ac:dyDescent="0.25">
      <c r="C146" s="359"/>
      <c r="E146" s="228">
        <f>CALC!$C$20</f>
        <v>0</v>
      </c>
      <c r="F146" s="229"/>
      <c r="G146" s="230"/>
      <c r="H146" s="231"/>
      <c r="I146" s="231"/>
      <c r="J146" s="231"/>
      <c r="K146" s="231"/>
      <c r="L146" s="231"/>
      <c r="M146" s="231"/>
      <c r="N146" s="231"/>
      <c r="O146" s="232"/>
      <c r="P146" s="233">
        <f t="shared" ref="P146:P157" si="10">SUM(G146:O146)</f>
        <v>0</v>
      </c>
      <c r="Q146" s="188">
        <f t="shared" ref="Q146:Q157" si="11">F146-SUM(G146:O146)</f>
        <v>0</v>
      </c>
    </row>
    <row r="147" spans="3:17" ht="15.75" customHeight="1" x14ac:dyDescent="0.25">
      <c r="C147" s="359"/>
      <c r="E147" s="228">
        <f>CALC!$C$33</f>
        <v>0</v>
      </c>
      <c r="F147" s="229"/>
      <c r="G147" s="230"/>
      <c r="H147" s="231"/>
      <c r="I147" s="231"/>
      <c r="J147" s="231"/>
      <c r="K147" s="231"/>
      <c r="L147" s="231"/>
      <c r="M147" s="231"/>
      <c r="N147" s="231"/>
      <c r="O147" s="232"/>
      <c r="P147" s="233">
        <f t="shared" si="10"/>
        <v>0</v>
      </c>
      <c r="Q147" s="188">
        <f t="shared" si="11"/>
        <v>0</v>
      </c>
    </row>
    <row r="148" spans="3:17" ht="15.75" customHeight="1" x14ac:dyDescent="0.25">
      <c r="C148" s="359"/>
      <c r="E148" s="228">
        <f>CALC!$C$34</f>
        <v>0</v>
      </c>
      <c r="F148" s="229"/>
      <c r="G148" s="230"/>
      <c r="H148" s="231"/>
      <c r="I148" s="231"/>
      <c r="J148" s="231"/>
      <c r="K148" s="231"/>
      <c r="L148" s="231"/>
      <c r="M148" s="231"/>
      <c r="N148" s="231"/>
      <c r="O148" s="232"/>
      <c r="P148" s="233">
        <f t="shared" si="10"/>
        <v>0</v>
      </c>
      <c r="Q148" s="188">
        <f t="shared" si="11"/>
        <v>0</v>
      </c>
    </row>
    <row r="149" spans="3:17" ht="15.75" customHeight="1" x14ac:dyDescent="0.25">
      <c r="C149" s="359"/>
      <c r="E149" s="228">
        <f>CALC!$C$35</f>
        <v>0</v>
      </c>
      <c r="F149" s="229"/>
      <c r="G149" s="230"/>
      <c r="H149" s="231"/>
      <c r="I149" s="231"/>
      <c r="J149" s="231"/>
      <c r="K149" s="231"/>
      <c r="L149" s="231"/>
      <c r="M149" s="231"/>
      <c r="N149" s="231"/>
      <c r="O149" s="232"/>
      <c r="P149" s="233">
        <f t="shared" si="10"/>
        <v>0</v>
      </c>
      <c r="Q149" s="188">
        <f t="shared" si="11"/>
        <v>0</v>
      </c>
    </row>
    <row r="150" spans="3:17" ht="15.75" customHeight="1" x14ac:dyDescent="0.25">
      <c r="C150" s="359"/>
      <c r="E150" s="228">
        <f>CALC!$C$36</f>
        <v>0</v>
      </c>
      <c r="F150" s="229"/>
      <c r="G150" s="230"/>
      <c r="H150" s="231"/>
      <c r="I150" s="231"/>
      <c r="J150" s="231"/>
      <c r="K150" s="231"/>
      <c r="L150" s="231"/>
      <c r="M150" s="231"/>
      <c r="N150" s="231"/>
      <c r="O150" s="232"/>
      <c r="P150" s="233">
        <f t="shared" si="10"/>
        <v>0</v>
      </c>
      <c r="Q150" s="188">
        <f t="shared" si="11"/>
        <v>0</v>
      </c>
    </row>
    <row r="151" spans="3:17" ht="15.75" customHeight="1" x14ac:dyDescent="0.25">
      <c r="C151" s="359"/>
      <c r="E151" s="228">
        <f>CALC!$C$37</f>
        <v>0</v>
      </c>
      <c r="F151" s="229"/>
      <c r="G151" s="230"/>
      <c r="H151" s="231"/>
      <c r="I151" s="231"/>
      <c r="J151" s="231"/>
      <c r="K151" s="231"/>
      <c r="L151" s="231"/>
      <c r="M151" s="231"/>
      <c r="N151" s="231"/>
      <c r="O151" s="232"/>
      <c r="P151" s="233">
        <f t="shared" si="10"/>
        <v>0</v>
      </c>
      <c r="Q151" s="188">
        <f t="shared" si="11"/>
        <v>0</v>
      </c>
    </row>
    <row r="152" spans="3:17" ht="15.75" customHeight="1" x14ac:dyDescent="0.25">
      <c r="C152" s="359"/>
      <c r="E152" s="228">
        <f>CALC!$C$38</f>
        <v>0</v>
      </c>
      <c r="F152" s="229"/>
      <c r="G152" s="230"/>
      <c r="H152" s="231"/>
      <c r="I152" s="231"/>
      <c r="J152" s="231"/>
      <c r="K152" s="231"/>
      <c r="L152" s="231"/>
      <c r="M152" s="231"/>
      <c r="N152" s="231"/>
      <c r="O152" s="232"/>
      <c r="P152" s="233">
        <f t="shared" si="10"/>
        <v>0</v>
      </c>
      <c r="Q152" s="188">
        <f t="shared" si="11"/>
        <v>0</v>
      </c>
    </row>
    <row r="153" spans="3:17" ht="15.75" customHeight="1" x14ac:dyDescent="0.25">
      <c r="C153" s="359"/>
      <c r="E153" s="228">
        <f>CALC!$C$39</f>
        <v>0</v>
      </c>
      <c r="F153" s="229"/>
      <c r="G153" s="230"/>
      <c r="H153" s="231"/>
      <c r="I153" s="231"/>
      <c r="J153" s="231"/>
      <c r="K153" s="231"/>
      <c r="L153" s="231"/>
      <c r="M153" s="231"/>
      <c r="N153" s="231"/>
      <c r="O153" s="232"/>
      <c r="P153" s="233">
        <f t="shared" si="10"/>
        <v>0</v>
      </c>
      <c r="Q153" s="188">
        <f t="shared" si="11"/>
        <v>0</v>
      </c>
    </row>
    <row r="154" spans="3:17" ht="15.75" customHeight="1" x14ac:dyDescent="0.25">
      <c r="C154" s="359"/>
      <c r="E154" s="228">
        <f>CALC!$C$40</f>
        <v>0</v>
      </c>
      <c r="F154" s="229"/>
      <c r="G154" s="230"/>
      <c r="H154" s="231"/>
      <c r="I154" s="231"/>
      <c r="J154" s="231"/>
      <c r="K154" s="231"/>
      <c r="L154" s="231"/>
      <c r="M154" s="231"/>
      <c r="N154" s="231"/>
      <c r="O154" s="232"/>
      <c r="P154" s="233">
        <f t="shared" si="10"/>
        <v>0</v>
      </c>
      <c r="Q154" s="188">
        <f t="shared" si="11"/>
        <v>0</v>
      </c>
    </row>
    <row r="155" spans="3:17" ht="15.75" customHeight="1" x14ac:dyDescent="0.25">
      <c r="C155" s="359"/>
      <c r="E155" s="228">
        <f>CALC!$C$41</f>
        <v>0</v>
      </c>
      <c r="F155" s="229"/>
      <c r="G155" s="230"/>
      <c r="H155" s="231"/>
      <c r="I155" s="231"/>
      <c r="J155" s="231"/>
      <c r="K155" s="231"/>
      <c r="L155" s="231"/>
      <c r="M155" s="231"/>
      <c r="N155" s="231"/>
      <c r="O155" s="232"/>
      <c r="P155" s="233">
        <f t="shared" si="10"/>
        <v>0</v>
      </c>
      <c r="Q155" s="188">
        <f t="shared" si="11"/>
        <v>0</v>
      </c>
    </row>
    <row r="156" spans="3:17" ht="16.5" customHeight="1" x14ac:dyDescent="0.25">
      <c r="C156" s="360"/>
      <c r="E156" s="228">
        <f>CALC!$C$42</f>
        <v>0</v>
      </c>
      <c r="F156" s="229"/>
      <c r="G156" s="230"/>
      <c r="H156" s="231"/>
      <c r="I156" s="231"/>
      <c r="J156" s="231"/>
      <c r="K156" s="231"/>
      <c r="L156" s="231"/>
      <c r="M156" s="231"/>
      <c r="N156" s="231"/>
      <c r="O156" s="232"/>
      <c r="P156" s="233">
        <f t="shared" si="10"/>
        <v>0</v>
      </c>
      <c r="Q156" s="188">
        <f t="shared" si="11"/>
        <v>0</v>
      </c>
    </row>
    <row r="157" spans="3:17" ht="16.5" customHeight="1" x14ac:dyDescent="0.25">
      <c r="E157" s="228">
        <f>CALC!$C$43</f>
        <v>0</v>
      </c>
      <c r="F157" s="234"/>
      <c r="G157" s="235"/>
      <c r="H157" s="236"/>
      <c r="I157" s="236"/>
      <c r="J157" s="236"/>
      <c r="K157" s="236"/>
      <c r="L157" s="236"/>
      <c r="M157" s="236"/>
      <c r="N157" s="236"/>
      <c r="O157" s="237"/>
      <c r="P157" s="233">
        <f t="shared" si="10"/>
        <v>0</v>
      </c>
      <c r="Q157" s="194">
        <f t="shared" si="11"/>
        <v>0</v>
      </c>
    </row>
    <row r="158" spans="3:17" ht="18" customHeight="1" x14ac:dyDescent="0.3">
      <c r="E158" s="180" t="s">
        <v>73</v>
      </c>
      <c r="F158" s="181">
        <f>SUM(F146:F157)</f>
        <v>0</v>
      </c>
      <c r="P158" s="180" t="s">
        <v>73</v>
      </c>
      <c r="Q158" s="181">
        <f>SUM(Q146:Q157)</f>
        <v>0</v>
      </c>
    </row>
  </sheetData>
  <mergeCells count="58">
    <mergeCell ref="G144:P144"/>
    <mergeCell ref="F6:F7"/>
    <mergeCell ref="G92:O92"/>
    <mergeCell ref="E35:F35"/>
    <mergeCell ref="G125:H125"/>
    <mergeCell ref="F126:F127"/>
    <mergeCell ref="E143:F143"/>
    <mergeCell ref="F144:F145"/>
    <mergeCell ref="F66:F67"/>
    <mergeCell ref="G96:P96"/>
    <mergeCell ref="E6:E7"/>
    <mergeCell ref="L143:Q143"/>
    <mergeCell ref="Q96:Q97"/>
    <mergeCell ref="F36:F37"/>
    <mergeCell ref="Q126:Q127"/>
    <mergeCell ref="G62:O62"/>
    <mergeCell ref="E4:Q4"/>
    <mergeCell ref="G65:H65"/>
    <mergeCell ref="E64:Q64"/>
    <mergeCell ref="G35:H35"/>
    <mergeCell ref="G6:P6"/>
    <mergeCell ref="E34:Q34"/>
    <mergeCell ref="I35:Q35"/>
    <mergeCell ref="E65:F65"/>
    <mergeCell ref="G36:P36"/>
    <mergeCell ref="G32:O32"/>
    <mergeCell ref="E36:E37"/>
    <mergeCell ref="E5:F5"/>
    <mergeCell ref="I5:Q5"/>
    <mergeCell ref="Q6:Q7"/>
    <mergeCell ref="G143:H143"/>
    <mergeCell ref="C94:C122"/>
    <mergeCell ref="E126:E127"/>
    <mergeCell ref="G5:H5"/>
    <mergeCell ref="G95:H95"/>
    <mergeCell ref="E142:Q142"/>
    <mergeCell ref="G126:P126"/>
    <mergeCell ref="F96:F97"/>
    <mergeCell ref="E95:F95"/>
    <mergeCell ref="E124:Q124"/>
    <mergeCell ref="C123:C138"/>
    <mergeCell ref="C34:C62"/>
    <mergeCell ref="C4:C32"/>
    <mergeCell ref="G122:O122"/>
    <mergeCell ref="E96:E97"/>
    <mergeCell ref="Q144:Q145"/>
    <mergeCell ref="Q36:Q37"/>
    <mergeCell ref="I65:Q65"/>
    <mergeCell ref="E94:Q94"/>
    <mergeCell ref="C141:C156"/>
    <mergeCell ref="E66:E67"/>
    <mergeCell ref="G66:P66"/>
    <mergeCell ref="I95:Q95"/>
    <mergeCell ref="E144:E145"/>
    <mergeCell ref="Q66:Q67"/>
    <mergeCell ref="E125:F125"/>
    <mergeCell ref="C64:C92"/>
    <mergeCell ref="L125:Q125"/>
  </mergeCells>
  <conditionalFormatting sqref="F51:F61">
    <cfRule type="expression" dxfId="38" priority="2">
      <formula>$F$2=1</formula>
    </cfRule>
  </conditionalFormatting>
  <conditionalFormatting sqref="P8:P20">
    <cfRule type="expression" dxfId="37" priority="3">
      <formula>#REF!=""</formula>
    </cfRule>
  </conditionalFormatting>
  <conditionalFormatting sqref="G8:G20 O8:O20">
    <cfRule type="expression" dxfId="36" priority="4">
      <formula>#REF!=""</formula>
    </cfRule>
  </conditionalFormatting>
  <conditionalFormatting sqref="P21:P31">
    <cfRule type="expression" dxfId="35" priority="5">
      <formula>#REF!=""</formula>
    </cfRule>
  </conditionalFormatting>
  <conditionalFormatting sqref="C34:D34 C35:Q50 C51:D61 C62:Q63 C64:D64 C65:I65 C66:Q93 C94:D94 C95:Q159 E52 E54 E56 E58 E60 P39:Q61">
    <cfRule type="expression" dxfId="34" priority="6">
      <formula>$F$2=1</formula>
    </cfRule>
  </conditionalFormatting>
  <conditionalFormatting sqref="G90">
    <cfRule type="expression" dxfId="33" priority="7">
      <formula>#REF!=""</formula>
    </cfRule>
  </conditionalFormatting>
  <conditionalFormatting sqref="C64:D64 C65:I65 C66:Q93 C94:D94 C95:Q158">
    <cfRule type="expression" dxfId="32" priority="8">
      <formula>$F$2=2</formula>
    </cfRule>
  </conditionalFormatting>
  <conditionalFormatting sqref="G98:G115">
    <cfRule type="expression" dxfId="31" priority="9">
      <formula>#REF!=""</formula>
    </cfRule>
  </conditionalFormatting>
  <conditionalFormatting sqref="G68:G85">
    <cfRule type="expression" dxfId="30" priority="10">
      <formula>#REF!=""</formula>
    </cfRule>
  </conditionalFormatting>
  <conditionalFormatting sqref="G38:G50">
    <cfRule type="expression" dxfId="29" priority="11">
      <formula>#REF!=""</formula>
    </cfRule>
  </conditionalFormatting>
  <conditionalFormatting sqref="C94:D94 C95:Q157">
    <cfRule type="expression" dxfId="28" priority="12">
      <formula>$F$2=3</formula>
    </cfRule>
  </conditionalFormatting>
  <conditionalFormatting sqref="F81:F91">
    <cfRule type="expression" dxfId="27" priority="13">
      <formula>$F$2&lt;2</formula>
    </cfRule>
  </conditionalFormatting>
  <conditionalFormatting sqref="G116:G121 O98:P121">
    <cfRule type="expression" dxfId="26" priority="14">
      <formula>#REF!=""</formula>
    </cfRule>
  </conditionalFormatting>
  <conditionalFormatting sqref="G86:G89 G91 O68:P91">
    <cfRule type="expression" dxfId="25" priority="15">
      <formula>#REF!=""</formula>
    </cfRule>
  </conditionalFormatting>
  <conditionalFormatting sqref="D94 D95:I95 D96:D121 D122:G122 F96 F97:H97 G116:Q121 H98:Q115 O97 P122:Q122 Q96:Q97">
    <cfRule type="expression" dxfId="24" priority="16">
      <formula>$F$2&lt;2</formula>
    </cfRule>
  </conditionalFormatting>
  <conditionalFormatting sqref="G146:G157 O146:P157">
    <cfRule type="expression" dxfId="23" priority="17">
      <formula>#REF!=""</formula>
    </cfRule>
  </conditionalFormatting>
  <conditionalFormatting sqref="G128:G139 O128:P139">
    <cfRule type="expression" dxfId="22" priority="18">
      <formula>#REF!=""</formula>
    </cfRule>
  </conditionalFormatting>
  <conditionalFormatting sqref="O38:P50 P39:P61">
    <cfRule type="expression" dxfId="21" priority="19">
      <formula>#REF!=""</formula>
    </cfRule>
  </conditionalFormatting>
  <conditionalFormatting sqref="C34:D34 C63:Q63 C123:C157 D35:I35 D36:D61 D62:G62 D123:D159 E123:Q158 F36 F37:H37 H38:Q50 O37 P39:Q62 Q36:Q37">
    <cfRule type="expression" dxfId="20" priority="20">
      <formula>$F$2&lt;2</formula>
    </cfRule>
  </conditionalFormatting>
  <conditionalFormatting sqref="C123:C157 D123:D159 E123:Q158">
    <cfRule type="expression" dxfId="19" priority="21">
      <formula>$F$2&lt;3</formula>
    </cfRule>
    <cfRule type="expression" dxfId="18" priority="22">
      <formula>$F$2&lt;4</formula>
    </cfRule>
  </conditionalFormatting>
  <conditionalFormatting sqref="C123:C156 D125:D158 E124:Q157">
    <cfRule type="expression" dxfId="17" priority="23">
      <formula>$F$2&lt;5</formula>
    </cfRule>
  </conditionalFormatting>
  <conditionalFormatting sqref="C141:C157 D143:D159 E142:Q158">
    <cfRule type="expression" dxfId="16" priority="24">
      <formula>$F$2&lt;6</formula>
    </cfRule>
  </conditionalFormatting>
  <dataValidations count="1">
    <dataValidation type="list" allowBlank="1" showInputMessage="1" showErrorMessage="1" sqref="F2" xr:uid="{00000000-0002-0000-0200-000000000000}">
      <formula1>"1,2,3,4"</formula1>
      <formula2>0</formula2>
    </dataValidation>
  </dataValidations>
  <pageMargins left="0.25" right="0.25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6"/>
  <sheetViews>
    <sheetView topLeftCell="A65" zoomScale="85" zoomScaleNormal="85" workbookViewId="0">
      <selection activeCell="M70" sqref="M70"/>
    </sheetView>
  </sheetViews>
  <sheetFormatPr defaultColWidth="8.7109375" defaultRowHeight="15" x14ac:dyDescent="0.25"/>
  <cols>
    <col min="1" max="1" width="12" style="104" customWidth="1"/>
    <col min="2" max="2" width="10.28515625" customWidth="1"/>
    <col min="3" max="3" width="11.42578125" customWidth="1"/>
    <col min="4" max="4" width="10.28515625" customWidth="1"/>
    <col min="5" max="5" width="11.85546875" customWidth="1"/>
    <col min="28" max="28" width="18.42578125" style="104" customWidth="1"/>
  </cols>
  <sheetData>
    <row r="1" spans="1:28" ht="15" customHeight="1" x14ac:dyDescent="0.3">
      <c r="A1" s="239" t="s">
        <v>7</v>
      </c>
      <c r="B1" s="392" t="s">
        <v>82</v>
      </c>
      <c r="C1" s="279"/>
      <c r="D1" s="393"/>
      <c r="E1" s="394"/>
      <c r="F1" s="395"/>
      <c r="G1" s="396"/>
      <c r="H1" s="396"/>
      <c r="I1" s="396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1" t="s">
        <v>83</v>
      </c>
    </row>
    <row r="2" spans="1:28" ht="15.75" customHeight="1" x14ac:dyDescent="0.25">
      <c r="A2" s="213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3"/>
      <c r="AB2" s="244">
        <f t="shared" ref="AB2:AB25" si="0">SUM(B2:AA2)</f>
        <v>0</v>
      </c>
    </row>
    <row r="3" spans="1:28" ht="15.75" customHeight="1" x14ac:dyDescent="0.25">
      <c r="A3" s="213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6"/>
      <c r="AB3" s="244">
        <f t="shared" si="0"/>
        <v>0</v>
      </c>
    </row>
    <row r="4" spans="1:28" ht="15.75" customHeight="1" x14ac:dyDescent="0.25">
      <c r="A4" s="213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6"/>
      <c r="AB4" s="244">
        <f t="shared" si="0"/>
        <v>0</v>
      </c>
    </row>
    <row r="5" spans="1:28" ht="15.75" customHeight="1" x14ac:dyDescent="0.25">
      <c r="A5" s="213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6"/>
      <c r="AB5" s="244">
        <f t="shared" si="0"/>
        <v>0</v>
      </c>
    </row>
    <row r="6" spans="1:28" ht="15.75" customHeight="1" x14ac:dyDescent="0.25">
      <c r="A6" s="213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6"/>
      <c r="AB6" s="244">
        <f t="shared" si="0"/>
        <v>0</v>
      </c>
    </row>
    <row r="7" spans="1:28" ht="15.75" customHeight="1" x14ac:dyDescent="0.25">
      <c r="A7" s="213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6"/>
      <c r="AB7" s="244">
        <f t="shared" si="0"/>
        <v>0</v>
      </c>
    </row>
    <row r="8" spans="1:28" ht="15.75" customHeight="1" x14ac:dyDescent="0.25">
      <c r="A8" s="213"/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6"/>
      <c r="AB8" s="244">
        <f t="shared" si="0"/>
        <v>0</v>
      </c>
    </row>
    <row r="9" spans="1:28" ht="15.75" customHeight="1" x14ac:dyDescent="0.25">
      <c r="A9" s="213"/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6"/>
      <c r="AB9" s="244">
        <f t="shared" si="0"/>
        <v>0</v>
      </c>
    </row>
    <row r="10" spans="1:28" ht="15.75" customHeight="1" x14ac:dyDescent="0.25">
      <c r="A10" s="213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6"/>
      <c r="AB10" s="244">
        <f t="shared" si="0"/>
        <v>0</v>
      </c>
    </row>
    <row r="11" spans="1:28" ht="15.75" customHeight="1" x14ac:dyDescent="0.25">
      <c r="A11" s="213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6"/>
      <c r="AB11" s="244">
        <f t="shared" si="0"/>
        <v>0</v>
      </c>
    </row>
    <row r="12" spans="1:28" ht="15.75" customHeight="1" x14ac:dyDescent="0.25">
      <c r="A12" s="213"/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6"/>
      <c r="AB12" s="244">
        <f t="shared" si="0"/>
        <v>0</v>
      </c>
    </row>
    <row r="13" spans="1:28" ht="15.75" customHeight="1" x14ac:dyDescent="0.25">
      <c r="A13" s="213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6"/>
      <c r="AB13" s="244">
        <f t="shared" si="0"/>
        <v>0</v>
      </c>
    </row>
    <row r="14" spans="1:28" ht="15.75" customHeight="1" x14ac:dyDescent="0.25">
      <c r="A14" s="213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6"/>
      <c r="AB14" s="244">
        <f t="shared" si="0"/>
        <v>0</v>
      </c>
    </row>
    <row r="15" spans="1:28" ht="15.75" customHeight="1" x14ac:dyDescent="0.25">
      <c r="A15" s="213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6"/>
      <c r="AB15" s="244">
        <f t="shared" si="0"/>
        <v>0</v>
      </c>
    </row>
    <row r="16" spans="1:28" ht="15.75" customHeight="1" x14ac:dyDescent="0.25">
      <c r="A16" s="213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6"/>
      <c r="AB16" s="244">
        <f t="shared" si="0"/>
        <v>0</v>
      </c>
    </row>
    <row r="17" spans="1:28" ht="15.75" customHeight="1" x14ac:dyDescent="0.25">
      <c r="A17" s="213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6"/>
      <c r="AB17" s="244">
        <f t="shared" si="0"/>
        <v>0</v>
      </c>
    </row>
    <row r="18" spans="1:28" ht="15.75" customHeight="1" x14ac:dyDescent="0.25">
      <c r="A18" s="213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6"/>
      <c r="AB18" s="244">
        <f t="shared" si="0"/>
        <v>0</v>
      </c>
    </row>
    <row r="19" spans="1:28" ht="15.75" customHeight="1" x14ac:dyDescent="0.25">
      <c r="A19" s="213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6"/>
      <c r="AB19" s="244">
        <f t="shared" si="0"/>
        <v>0</v>
      </c>
    </row>
    <row r="20" spans="1:28" ht="15.75" customHeight="1" x14ac:dyDescent="0.25">
      <c r="A20" s="213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6"/>
      <c r="AB20" s="244">
        <f t="shared" si="0"/>
        <v>0</v>
      </c>
    </row>
    <row r="21" spans="1:28" ht="15.75" customHeight="1" x14ac:dyDescent="0.25">
      <c r="A21" s="213"/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6"/>
      <c r="AB21" s="244">
        <f t="shared" si="0"/>
        <v>0</v>
      </c>
    </row>
    <row r="22" spans="1:28" ht="15.75" customHeight="1" x14ac:dyDescent="0.25">
      <c r="A22" s="213"/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6"/>
      <c r="AB22" s="244">
        <f t="shared" si="0"/>
        <v>0</v>
      </c>
    </row>
    <row r="23" spans="1:28" ht="15.75" customHeight="1" x14ac:dyDescent="0.25">
      <c r="A23" s="213"/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6"/>
      <c r="AB23" s="244">
        <f t="shared" si="0"/>
        <v>0</v>
      </c>
    </row>
    <row r="24" spans="1:28" ht="15.75" customHeight="1" x14ac:dyDescent="0.25">
      <c r="A24" s="213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6"/>
      <c r="AB24" s="244">
        <f t="shared" si="0"/>
        <v>0</v>
      </c>
    </row>
    <row r="25" spans="1:28" ht="16.5" customHeight="1" x14ac:dyDescent="0.25">
      <c r="A25" s="189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8"/>
      <c r="AB25" s="249">
        <f t="shared" si="0"/>
        <v>0</v>
      </c>
    </row>
    <row r="27" spans="1:28" ht="15.75" customHeight="1" x14ac:dyDescent="0.25"/>
    <row r="28" spans="1:28" ht="19.5" customHeight="1" x14ac:dyDescent="0.3">
      <c r="A28" s="239" t="s">
        <v>7</v>
      </c>
      <c r="B28" s="392" t="s">
        <v>82</v>
      </c>
      <c r="C28" s="279"/>
      <c r="D28" s="393"/>
      <c r="E28" s="394"/>
      <c r="F28" s="395"/>
      <c r="G28" s="396"/>
      <c r="H28" s="396"/>
      <c r="I28" s="396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1" t="s">
        <v>83</v>
      </c>
    </row>
    <row r="29" spans="1:28" ht="15.75" customHeight="1" x14ac:dyDescent="0.25">
      <c r="A29" s="213"/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3"/>
      <c r="AB29" s="244">
        <f t="shared" ref="AB29:AB52" si="1">SUM(B29:AA29)</f>
        <v>0</v>
      </c>
    </row>
    <row r="30" spans="1:28" ht="15.75" customHeight="1" x14ac:dyDescent="0.25">
      <c r="A30" s="213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6"/>
      <c r="AB30" s="244">
        <f t="shared" si="1"/>
        <v>0</v>
      </c>
    </row>
    <row r="31" spans="1:28" ht="15.75" customHeight="1" x14ac:dyDescent="0.25">
      <c r="A31" s="213"/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6"/>
      <c r="AB31" s="244">
        <f t="shared" si="1"/>
        <v>0</v>
      </c>
    </row>
    <row r="32" spans="1:28" ht="15.75" customHeight="1" x14ac:dyDescent="0.25">
      <c r="A32" s="213"/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6"/>
      <c r="AB32" s="244">
        <f t="shared" si="1"/>
        <v>0</v>
      </c>
    </row>
    <row r="33" spans="1:28" ht="15.75" customHeight="1" x14ac:dyDescent="0.25">
      <c r="A33" s="213"/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6"/>
      <c r="AB33" s="244">
        <f t="shared" si="1"/>
        <v>0</v>
      </c>
    </row>
    <row r="34" spans="1:28" ht="15.75" customHeight="1" x14ac:dyDescent="0.25">
      <c r="A34" s="213"/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6"/>
      <c r="AB34" s="244">
        <f t="shared" si="1"/>
        <v>0</v>
      </c>
    </row>
    <row r="35" spans="1:28" ht="15.75" customHeight="1" x14ac:dyDescent="0.25">
      <c r="A35" s="213"/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6"/>
      <c r="AB35" s="244">
        <f t="shared" si="1"/>
        <v>0</v>
      </c>
    </row>
    <row r="36" spans="1:28" ht="15.75" customHeight="1" x14ac:dyDescent="0.25">
      <c r="A36" s="213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6"/>
      <c r="AB36" s="244">
        <f t="shared" si="1"/>
        <v>0</v>
      </c>
    </row>
    <row r="37" spans="1:28" ht="15.75" customHeight="1" x14ac:dyDescent="0.25">
      <c r="A37" s="213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6"/>
      <c r="AB37" s="244">
        <f t="shared" si="1"/>
        <v>0</v>
      </c>
    </row>
    <row r="38" spans="1:28" ht="15.75" customHeight="1" x14ac:dyDescent="0.25">
      <c r="A38" s="213"/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6"/>
      <c r="AB38" s="244">
        <f t="shared" si="1"/>
        <v>0</v>
      </c>
    </row>
    <row r="39" spans="1:28" ht="15.75" customHeight="1" x14ac:dyDescent="0.25">
      <c r="A39" s="213"/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6"/>
      <c r="AB39" s="244">
        <f t="shared" si="1"/>
        <v>0</v>
      </c>
    </row>
    <row r="40" spans="1:28" ht="15.75" customHeight="1" x14ac:dyDescent="0.25">
      <c r="A40" s="213"/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6"/>
      <c r="AB40" s="244">
        <f t="shared" si="1"/>
        <v>0</v>
      </c>
    </row>
    <row r="41" spans="1:28" ht="15.75" customHeight="1" x14ac:dyDescent="0.25">
      <c r="A41" s="213"/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6"/>
      <c r="AB41" s="244">
        <f t="shared" si="1"/>
        <v>0</v>
      </c>
    </row>
    <row r="42" spans="1:28" ht="15.75" customHeight="1" x14ac:dyDescent="0.25">
      <c r="A42" s="213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6"/>
      <c r="AB42" s="244">
        <f t="shared" si="1"/>
        <v>0</v>
      </c>
    </row>
    <row r="43" spans="1:28" ht="15.75" customHeight="1" x14ac:dyDescent="0.25">
      <c r="A43" s="213"/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6"/>
      <c r="AB43" s="244">
        <f t="shared" si="1"/>
        <v>0</v>
      </c>
    </row>
    <row r="44" spans="1:28" ht="15.75" customHeight="1" x14ac:dyDescent="0.25">
      <c r="A44" s="213"/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6"/>
      <c r="AB44" s="244">
        <f t="shared" si="1"/>
        <v>0</v>
      </c>
    </row>
    <row r="45" spans="1:28" ht="15.75" customHeight="1" x14ac:dyDescent="0.25">
      <c r="A45" s="213"/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6"/>
      <c r="AB45" s="244">
        <f t="shared" si="1"/>
        <v>0</v>
      </c>
    </row>
    <row r="46" spans="1:28" ht="15.75" customHeight="1" x14ac:dyDescent="0.25">
      <c r="A46" s="213"/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6"/>
      <c r="AB46" s="244">
        <f t="shared" si="1"/>
        <v>0</v>
      </c>
    </row>
    <row r="47" spans="1:28" ht="15.75" customHeight="1" x14ac:dyDescent="0.25">
      <c r="A47" s="213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6"/>
      <c r="AB47" s="244">
        <f t="shared" si="1"/>
        <v>0</v>
      </c>
    </row>
    <row r="48" spans="1:28" ht="15.75" customHeight="1" x14ac:dyDescent="0.25">
      <c r="A48" s="213"/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6"/>
      <c r="AB48" s="244">
        <f t="shared" si="1"/>
        <v>0</v>
      </c>
    </row>
    <row r="49" spans="1:28" ht="15.75" customHeight="1" x14ac:dyDescent="0.25">
      <c r="A49" s="213"/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6"/>
      <c r="AB49" s="244">
        <f t="shared" si="1"/>
        <v>0</v>
      </c>
    </row>
    <row r="50" spans="1:28" ht="15.75" customHeight="1" x14ac:dyDescent="0.25">
      <c r="A50" s="213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6"/>
      <c r="AB50" s="244">
        <f t="shared" si="1"/>
        <v>0</v>
      </c>
    </row>
    <row r="51" spans="1:28" ht="15.75" customHeight="1" x14ac:dyDescent="0.25">
      <c r="A51" s="213"/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6"/>
      <c r="AB51" s="244">
        <f t="shared" si="1"/>
        <v>0</v>
      </c>
    </row>
    <row r="52" spans="1:28" ht="16.5" customHeight="1" x14ac:dyDescent="0.25">
      <c r="A52" s="189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8"/>
      <c r="AB52" s="249">
        <f t="shared" si="1"/>
        <v>0</v>
      </c>
    </row>
    <row r="54" spans="1:28" ht="15.75" customHeight="1" x14ac:dyDescent="0.25"/>
    <row r="55" spans="1:28" ht="19.5" customHeight="1" x14ac:dyDescent="0.3">
      <c r="A55" s="239" t="s">
        <v>7</v>
      </c>
      <c r="B55" s="392" t="s">
        <v>82</v>
      </c>
      <c r="C55" s="279"/>
      <c r="D55" s="393"/>
      <c r="E55" s="394"/>
      <c r="F55" s="395"/>
      <c r="G55" s="396"/>
      <c r="H55" s="396"/>
      <c r="I55" s="396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1" t="s">
        <v>83</v>
      </c>
    </row>
    <row r="56" spans="1:28" ht="15.75" customHeight="1" x14ac:dyDescent="0.25">
      <c r="A56" s="213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3"/>
      <c r="AB56" s="244">
        <f t="shared" ref="AB56:AB79" si="2">SUM(B56:AA56)</f>
        <v>0</v>
      </c>
    </row>
    <row r="57" spans="1:28" ht="15.75" customHeight="1" x14ac:dyDescent="0.25">
      <c r="A57" s="213"/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6"/>
      <c r="AB57" s="244">
        <f t="shared" si="2"/>
        <v>0</v>
      </c>
    </row>
    <row r="58" spans="1:28" ht="15.75" customHeight="1" x14ac:dyDescent="0.25">
      <c r="A58" s="213"/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6"/>
      <c r="AB58" s="244">
        <f t="shared" si="2"/>
        <v>0</v>
      </c>
    </row>
    <row r="59" spans="1:28" ht="15.75" customHeight="1" x14ac:dyDescent="0.25">
      <c r="A59" s="213"/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6"/>
      <c r="AB59" s="244">
        <f t="shared" si="2"/>
        <v>0</v>
      </c>
    </row>
    <row r="60" spans="1:28" ht="15.75" customHeight="1" x14ac:dyDescent="0.25">
      <c r="A60" s="213"/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6"/>
      <c r="AB60" s="244">
        <f t="shared" si="2"/>
        <v>0</v>
      </c>
    </row>
    <row r="61" spans="1:28" ht="15.75" customHeight="1" x14ac:dyDescent="0.25">
      <c r="A61" s="213"/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6"/>
      <c r="AB61" s="244">
        <f t="shared" si="2"/>
        <v>0</v>
      </c>
    </row>
    <row r="62" spans="1:28" ht="15.75" customHeight="1" x14ac:dyDescent="0.25">
      <c r="A62" s="213"/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6"/>
      <c r="AB62" s="244">
        <f t="shared" si="2"/>
        <v>0</v>
      </c>
    </row>
    <row r="63" spans="1:28" ht="15.75" customHeight="1" x14ac:dyDescent="0.25">
      <c r="A63" s="213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6"/>
      <c r="AB63" s="244">
        <f t="shared" si="2"/>
        <v>0</v>
      </c>
    </row>
    <row r="64" spans="1:28" ht="15.75" customHeight="1" x14ac:dyDescent="0.25">
      <c r="A64" s="213"/>
      <c r="B64" s="245"/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6"/>
      <c r="AB64" s="244">
        <f t="shared" si="2"/>
        <v>0</v>
      </c>
    </row>
    <row r="65" spans="1:28" ht="15.75" customHeight="1" x14ac:dyDescent="0.25">
      <c r="A65" s="213"/>
      <c r="B65" s="245"/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6"/>
      <c r="AB65" s="244">
        <f t="shared" si="2"/>
        <v>0</v>
      </c>
    </row>
    <row r="66" spans="1:28" ht="15.75" customHeight="1" x14ac:dyDescent="0.25">
      <c r="A66" s="213"/>
      <c r="B66" s="245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6"/>
      <c r="AB66" s="244">
        <f t="shared" si="2"/>
        <v>0</v>
      </c>
    </row>
    <row r="67" spans="1:28" ht="15.75" customHeight="1" x14ac:dyDescent="0.25">
      <c r="A67" s="213"/>
      <c r="B67" s="245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6"/>
      <c r="AB67" s="244">
        <f t="shared" si="2"/>
        <v>0</v>
      </c>
    </row>
    <row r="68" spans="1:28" ht="15.75" customHeight="1" x14ac:dyDescent="0.25">
      <c r="A68" s="213"/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6"/>
      <c r="AB68" s="244">
        <f t="shared" si="2"/>
        <v>0</v>
      </c>
    </row>
    <row r="69" spans="1:28" ht="15.75" customHeight="1" x14ac:dyDescent="0.25">
      <c r="A69" s="213"/>
      <c r="B69" s="245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6"/>
      <c r="AB69" s="244">
        <f t="shared" si="2"/>
        <v>0</v>
      </c>
    </row>
    <row r="70" spans="1:28" ht="15.75" customHeight="1" x14ac:dyDescent="0.25">
      <c r="A70" s="213"/>
      <c r="B70" s="245"/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6"/>
      <c r="AB70" s="244">
        <f t="shared" si="2"/>
        <v>0</v>
      </c>
    </row>
    <row r="71" spans="1:28" ht="15.75" customHeight="1" x14ac:dyDescent="0.25">
      <c r="A71" s="213"/>
      <c r="B71" s="245"/>
      <c r="C71" s="245"/>
      <c r="D71" s="245"/>
      <c r="E71" s="245"/>
      <c r="F71" s="245"/>
      <c r="G71" s="245"/>
      <c r="H71" s="245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6"/>
      <c r="AB71" s="244">
        <f t="shared" si="2"/>
        <v>0</v>
      </c>
    </row>
    <row r="72" spans="1:28" ht="15.75" customHeight="1" x14ac:dyDescent="0.25">
      <c r="A72" s="213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6"/>
      <c r="AB72" s="244">
        <f t="shared" si="2"/>
        <v>0</v>
      </c>
    </row>
    <row r="73" spans="1:28" ht="15.75" customHeight="1" x14ac:dyDescent="0.25">
      <c r="A73" s="213"/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6"/>
      <c r="AB73" s="244">
        <f t="shared" si="2"/>
        <v>0</v>
      </c>
    </row>
    <row r="74" spans="1:28" ht="15.75" customHeight="1" x14ac:dyDescent="0.25">
      <c r="A74" s="213"/>
      <c r="B74" s="245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6"/>
      <c r="AB74" s="244">
        <f t="shared" si="2"/>
        <v>0</v>
      </c>
    </row>
    <row r="75" spans="1:28" ht="15.75" customHeight="1" x14ac:dyDescent="0.25">
      <c r="A75" s="213"/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6"/>
      <c r="AB75" s="244">
        <f t="shared" si="2"/>
        <v>0</v>
      </c>
    </row>
    <row r="76" spans="1:28" ht="15.75" customHeight="1" x14ac:dyDescent="0.25">
      <c r="A76" s="213"/>
      <c r="B76" s="245"/>
      <c r="C76" s="245"/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6"/>
      <c r="AB76" s="244">
        <f t="shared" si="2"/>
        <v>0</v>
      </c>
    </row>
    <row r="77" spans="1:28" ht="15.75" customHeight="1" x14ac:dyDescent="0.25">
      <c r="A77" s="213"/>
      <c r="B77" s="245"/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6"/>
      <c r="AB77" s="244">
        <f t="shared" si="2"/>
        <v>0</v>
      </c>
    </row>
    <row r="78" spans="1:28" ht="15.75" customHeight="1" x14ac:dyDescent="0.25">
      <c r="A78" s="213"/>
      <c r="B78" s="245"/>
      <c r="C78" s="245"/>
      <c r="D78" s="245"/>
      <c r="E78" s="245"/>
      <c r="F78" s="245"/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6"/>
      <c r="AB78" s="244">
        <f t="shared" si="2"/>
        <v>0</v>
      </c>
    </row>
    <row r="79" spans="1:28" ht="16.5" customHeight="1" x14ac:dyDescent="0.25">
      <c r="A79" s="189"/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8"/>
      <c r="AB79" s="249">
        <f t="shared" si="2"/>
        <v>0</v>
      </c>
    </row>
    <row r="81" spans="1:28" ht="15.75" customHeight="1" x14ac:dyDescent="0.25"/>
    <row r="82" spans="1:28" ht="19.5" customHeight="1" x14ac:dyDescent="0.3">
      <c r="A82" s="239" t="s">
        <v>7</v>
      </c>
      <c r="B82" s="392" t="s">
        <v>82</v>
      </c>
      <c r="C82" s="279"/>
      <c r="D82" s="393"/>
      <c r="E82" s="394"/>
      <c r="F82" s="395"/>
      <c r="G82" s="396"/>
      <c r="H82" s="396"/>
      <c r="I82" s="396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1" t="s">
        <v>83</v>
      </c>
    </row>
    <row r="83" spans="1:28" ht="15.75" customHeight="1" x14ac:dyDescent="0.25">
      <c r="A83" s="213"/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3"/>
      <c r="AB83" s="244">
        <f t="shared" ref="AB83:AB106" si="3">SUM(B83:AA83)</f>
        <v>0</v>
      </c>
    </row>
    <row r="84" spans="1:28" ht="15.75" customHeight="1" x14ac:dyDescent="0.25">
      <c r="A84" s="213"/>
      <c r="B84" s="245"/>
      <c r="C84" s="245"/>
      <c r="D84" s="245"/>
      <c r="E84" s="245"/>
      <c r="F84" s="245"/>
      <c r="G84" s="245"/>
      <c r="H84" s="245"/>
      <c r="I84" s="245"/>
      <c r="J84" s="245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6"/>
      <c r="AB84" s="244">
        <f t="shared" si="3"/>
        <v>0</v>
      </c>
    </row>
    <row r="85" spans="1:28" ht="15.75" customHeight="1" x14ac:dyDescent="0.25">
      <c r="A85" s="213"/>
      <c r="B85" s="245"/>
      <c r="C85" s="245"/>
      <c r="D85" s="245"/>
      <c r="E85" s="245"/>
      <c r="F85" s="245"/>
      <c r="G85" s="245"/>
      <c r="H85" s="245"/>
      <c r="I85" s="245"/>
      <c r="J85" s="245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6"/>
      <c r="AB85" s="244">
        <f t="shared" si="3"/>
        <v>0</v>
      </c>
    </row>
    <row r="86" spans="1:28" ht="15.75" customHeight="1" x14ac:dyDescent="0.25">
      <c r="A86" s="213"/>
      <c r="B86" s="245"/>
      <c r="C86" s="245"/>
      <c r="D86" s="245"/>
      <c r="E86" s="245"/>
      <c r="F86" s="245"/>
      <c r="G86" s="245"/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6"/>
      <c r="AB86" s="244">
        <f t="shared" si="3"/>
        <v>0</v>
      </c>
    </row>
    <row r="87" spans="1:28" ht="15.75" customHeight="1" x14ac:dyDescent="0.25">
      <c r="A87" s="213"/>
      <c r="B87" s="245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6"/>
      <c r="AB87" s="244">
        <f t="shared" si="3"/>
        <v>0</v>
      </c>
    </row>
    <row r="88" spans="1:28" ht="15.75" customHeight="1" x14ac:dyDescent="0.25">
      <c r="A88" s="213"/>
      <c r="B88" s="245"/>
      <c r="C88" s="245"/>
      <c r="D88" s="245"/>
      <c r="E88" s="245"/>
      <c r="F88" s="245"/>
      <c r="G88" s="245"/>
      <c r="H88" s="245"/>
      <c r="I88" s="245"/>
      <c r="J88" s="245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6"/>
      <c r="AB88" s="244">
        <f t="shared" si="3"/>
        <v>0</v>
      </c>
    </row>
    <row r="89" spans="1:28" ht="15.75" customHeight="1" x14ac:dyDescent="0.25">
      <c r="A89" s="213"/>
      <c r="B89" s="245"/>
      <c r="C89" s="245"/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6"/>
      <c r="AB89" s="244">
        <f t="shared" si="3"/>
        <v>0</v>
      </c>
    </row>
    <row r="90" spans="1:28" ht="15.75" customHeight="1" x14ac:dyDescent="0.25">
      <c r="A90" s="213"/>
      <c r="B90" s="245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6"/>
      <c r="AB90" s="244">
        <f t="shared" si="3"/>
        <v>0</v>
      </c>
    </row>
    <row r="91" spans="1:28" ht="15.75" customHeight="1" x14ac:dyDescent="0.25">
      <c r="A91" s="213"/>
      <c r="B91" s="245"/>
      <c r="C91" s="245"/>
      <c r="D91" s="245"/>
      <c r="E91" s="245"/>
      <c r="F91" s="245"/>
      <c r="G91" s="245"/>
      <c r="H91" s="245"/>
      <c r="I91" s="245"/>
      <c r="J91" s="245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6"/>
      <c r="AB91" s="244">
        <f t="shared" si="3"/>
        <v>0</v>
      </c>
    </row>
    <row r="92" spans="1:28" ht="15.75" customHeight="1" x14ac:dyDescent="0.25">
      <c r="A92" s="213"/>
      <c r="B92" s="245"/>
      <c r="C92" s="245"/>
      <c r="D92" s="245"/>
      <c r="E92" s="245"/>
      <c r="F92" s="245"/>
      <c r="G92" s="245"/>
      <c r="H92" s="245"/>
      <c r="I92" s="245"/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6"/>
      <c r="AB92" s="244">
        <f t="shared" si="3"/>
        <v>0</v>
      </c>
    </row>
    <row r="93" spans="1:28" ht="15.75" customHeight="1" x14ac:dyDescent="0.25">
      <c r="A93" s="213"/>
      <c r="B93" s="245"/>
      <c r="C93" s="245"/>
      <c r="D93" s="245"/>
      <c r="E93" s="245"/>
      <c r="F93" s="245"/>
      <c r="G93" s="245"/>
      <c r="H93" s="245"/>
      <c r="I93" s="245"/>
      <c r="J93" s="245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6"/>
      <c r="AB93" s="244">
        <f t="shared" si="3"/>
        <v>0</v>
      </c>
    </row>
    <row r="94" spans="1:28" ht="15.75" customHeight="1" x14ac:dyDescent="0.25">
      <c r="A94" s="213"/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6"/>
      <c r="AB94" s="244">
        <f t="shared" si="3"/>
        <v>0</v>
      </c>
    </row>
    <row r="95" spans="1:28" ht="15.75" customHeight="1" x14ac:dyDescent="0.25">
      <c r="A95" s="213"/>
      <c r="B95" s="245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6"/>
      <c r="AB95" s="244">
        <f t="shared" si="3"/>
        <v>0</v>
      </c>
    </row>
    <row r="96" spans="1:28" ht="15.75" customHeight="1" x14ac:dyDescent="0.25">
      <c r="A96" s="213"/>
      <c r="B96" s="245"/>
      <c r="C96" s="245"/>
      <c r="D96" s="245"/>
      <c r="E96" s="245"/>
      <c r="F96" s="245"/>
      <c r="G96" s="245"/>
      <c r="H96" s="245"/>
      <c r="I96" s="245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6"/>
      <c r="AB96" s="244">
        <f t="shared" si="3"/>
        <v>0</v>
      </c>
    </row>
    <row r="97" spans="1:28" ht="15.75" customHeight="1" x14ac:dyDescent="0.25">
      <c r="A97" s="213"/>
      <c r="B97" s="245"/>
      <c r="C97" s="245"/>
      <c r="D97" s="245"/>
      <c r="E97" s="245"/>
      <c r="F97" s="245"/>
      <c r="G97" s="245"/>
      <c r="H97" s="245"/>
      <c r="I97" s="245"/>
      <c r="J97" s="245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6"/>
      <c r="AB97" s="244">
        <f t="shared" si="3"/>
        <v>0</v>
      </c>
    </row>
    <row r="98" spans="1:28" ht="15.75" customHeight="1" x14ac:dyDescent="0.25">
      <c r="A98" s="213"/>
      <c r="B98" s="245"/>
      <c r="C98" s="245"/>
      <c r="D98" s="245"/>
      <c r="E98" s="245"/>
      <c r="F98" s="245"/>
      <c r="G98" s="245"/>
      <c r="H98" s="245"/>
      <c r="I98" s="245"/>
      <c r="J98" s="245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6"/>
      <c r="AB98" s="244">
        <f t="shared" si="3"/>
        <v>0</v>
      </c>
    </row>
    <row r="99" spans="1:28" ht="15.75" customHeight="1" x14ac:dyDescent="0.25">
      <c r="A99" s="213"/>
      <c r="B99" s="245"/>
      <c r="C99" s="245"/>
      <c r="D99" s="245"/>
      <c r="E99" s="245"/>
      <c r="F99" s="245"/>
      <c r="G99" s="245"/>
      <c r="H99" s="245"/>
      <c r="I99" s="245"/>
      <c r="J99" s="245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6"/>
      <c r="AB99" s="244">
        <f t="shared" si="3"/>
        <v>0</v>
      </c>
    </row>
    <row r="100" spans="1:28" ht="15.75" customHeight="1" x14ac:dyDescent="0.25">
      <c r="A100" s="213"/>
      <c r="B100" s="245"/>
      <c r="C100" s="245"/>
      <c r="D100" s="245"/>
      <c r="E100" s="245"/>
      <c r="F100" s="245"/>
      <c r="G100" s="245"/>
      <c r="H100" s="245"/>
      <c r="I100" s="245"/>
      <c r="J100" s="245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6"/>
      <c r="AB100" s="244">
        <f t="shared" si="3"/>
        <v>0</v>
      </c>
    </row>
    <row r="101" spans="1:28" ht="15.75" customHeight="1" x14ac:dyDescent="0.25">
      <c r="A101" s="213"/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6"/>
      <c r="AB101" s="244">
        <f t="shared" si="3"/>
        <v>0</v>
      </c>
    </row>
    <row r="102" spans="1:28" ht="15.75" customHeight="1" x14ac:dyDescent="0.25">
      <c r="A102" s="213"/>
      <c r="B102" s="245"/>
      <c r="C102" s="245"/>
      <c r="D102" s="245"/>
      <c r="E102" s="245"/>
      <c r="F102" s="245"/>
      <c r="G102" s="245"/>
      <c r="H102" s="245"/>
      <c r="I102" s="245"/>
      <c r="J102" s="245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6"/>
      <c r="AB102" s="244">
        <f t="shared" si="3"/>
        <v>0</v>
      </c>
    </row>
    <row r="103" spans="1:28" ht="15.75" customHeight="1" x14ac:dyDescent="0.25">
      <c r="A103" s="213"/>
      <c r="B103" s="245"/>
      <c r="C103" s="245"/>
      <c r="D103" s="245"/>
      <c r="E103" s="245"/>
      <c r="F103" s="245"/>
      <c r="G103" s="245"/>
      <c r="H103" s="245"/>
      <c r="I103" s="245"/>
      <c r="J103" s="245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6"/>
      <c r="AB103" s="244">
        <f t="shared" si="3"/>
        <v>0</v>
      </c>
    </row>
    <row r="104" spans="1:28" ht="15.75" customHeight="1" x14ac:dyDescent="0.25">
      <c r="A104" s="213"/>
      <c r="B104" s="245"/>
      <c r="C104" s="245"/>
      <c r="D104" s="245"/>
      <c r="E104" s="245"/>
      <c r="F104" s="245"/>
      <c r="G104" s="245"/>
      <c r="H104" s="245"/>
      <c r="I104" s="245"/>
      <c r="J104" s="245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6"/>
      <c r="AB104" s="244">
        <f t="shared" si="3"/>
        <v>0</v>
      </c>
    </row>
    <row r="105" spans="1:28" ht="15.75" customHeight="1" x14ac:dyDescent="0.25">
      <c r="A105" s="213"/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6"/>
      <c r="AB105" s="244">
        <f t="shared" si="3"/>
        <v>0</v>
      </c>
    </row>
    <row r="106" spans="1:28" ht="16.5" customHeight="1" x14ac:dyDescent="0.25">
      <c r="A106" s="189"/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8"/>
      <c r="AB106" s="249">
        <f t="shared" si="3"/>
        <v>0</v>
      </c>
    </row>
  </sheetData>
  <mergeCells count="12">
    <mergeCell ref="B55:C55"/>
    <mergeCell ref="D55:E55"/>
    <mergeCell ref="F1:I1"/>
    <mergeCell ref="D1:E1"/>
    <mergeCell ref="D82:E82"/>
    <mergeCell ref="F55:I55"/>
    <mergeCell ref="B28:C28"/>
    <mergeCell ref="D28:E28"/>
    <mergeCell ref="F82:I82"/>
    <mergeCell ref="B1:C1"/>
    <mergeCell ref="B82:C82"/>
    <mergeCell ref="F28:I28"/>
  </mergeCells>
  <conditionalFormatting sqref="AB83:AB106">
    <cfRule type="expression" dxfId="15" priority="2">
      <formula>#REF!=""</formula>
    </cfRule>
  </conditionalFormatting>
  <conditionalFormatting sqref="AB56:AB79">
    <cfRule type="expression" dxfId="14" priority="3">
      <formula>#REF!=""</formula>
    </cfRule>
  </conditionalFormatting>
  <conditionalFormatting sqref="AB29:AB52">
    <cfRule type="expression" dxfId="13" priority="4">
      <formula>#REF!=""</formula>
    </cfRule>
  </conditionalFormatting>
  <conditionalFormatting sqref="AB2:AB25">
    <cfRule type="expression" dxfId="12" priority="5">
      <formula>#REF!=""</formula>
    </cfRule>
  </conditionalFormatting>
  <conditionalFormatting sqref="B83:AA106">
    <cfRule type="expression" dxfId="11" priority="6">
      <formula>#REF!=""</formula>
    </cfRule>
  </conditionalFormatting>
  <conditionalFormatting sqref="B56:AA79">
    <cfRule type="expression" dxfId="10" priority="7">
      <formula>#REF!=""</formula>
    </cfRule>
  </conditionalFormatting>
  <conditionalFormatting sqref="B29:AA52">
    <cfRule type="expression" dxfId="9" priority="8">
      <formula>#REF!=""</formula>
    </cfRule>
  </conditionalFormatting>
  <conditionalFormatting sqref="B2:AA25">
    <cfRule type="expression" dxfId="8" priority="9">
      <formula>#REF!=""</formula>
    </cfRule>
  </conditionalFormatting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C37"/>
  <sheetViews>
    <sheetView topLeftCell="A26" zoomScaleNormal="100" workbookViewId="0">
      <selection activeCell="Q41" sqref="Q41"/>
    </sheetView>
  </sheetViews>
  <sheetFormatPr defaultColWidth="8.7109375" defaultRowHeight="15" x14ac:dyDescent="0.25"/>
  <cols>
    <col min="1" max="1" width="15.5703125" style="104" customWidth="1"/>
    <col min="15" max="15" width="13.5703125" customWidth="1"/>
    <col min="29" max="29" width="13.5703125" customWidth="1"/>
    <col min="43" max="43" width="13.5703125" customWidth="1"/>
  </cols>
  <sheetData>
    <row r="1" spans="1:55" ht="15.75" customHeight="1" x14ac:dyDescent="0.25"/>
    <row r="2" spans="1:55" ht="15.75" customHeight="1" x14ac:dyDescent="0.25">
      <c r="A2" s="250" t="s">
        <v>84</v>
      </c>
      <c r="B2" s="251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3"/>
      <c r="O2" s="250" t="s">
        <v>84</v>
      </c>
      <c r="P2" s="251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3"/>
      <c r="AC2" s="250" t="s">
        <v>84</v>
      </c>
      <c r="AD2" s="251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3"/>
      <c r="AQ2" s="250" t="s">
        <v>84</v>
      </c>
      <c r="AR2" s="251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3"/>
    </row>
    <row r="3" spans="1:55" ht="15.75" customHeight="1" x14ac:dyDescent="0.25">
      <c r="A3" s="254" t="s">
        <v>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6"/>
      <c r="O3" s="254" t="s">
        <v>7</v>
      </c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6"/>
      <c r="AC3" s="254" t="s">
        <v>7</v>
      </c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6"/>
      <c r="AQ3" s="254" t="s">
        <v>7</v>
      </c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6"/>
    </row>
    <row r="4" spans="1:55" ht="15.75" customHeight="1" x14ac:dyDescent="0.25">
      <c r="A4" s="257" t="s">
        <v>85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258"/>
      <c r="O4" s="257" t="s">
        <v>85</v>
      </c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258"/>
      <c r="AC4" s="257" t="s">
        <v>85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258"/>
      <c r="AQ4" s="257" t="s">
        <v>85</v>
      </c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258"/>
    </row>
    <row r="5" spans="1:55" ht="15.75" customHeight="1" x14ac:dyDescent="0.25">
      <c r="A5" s="259" t="s">
        <v>85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258"/>
      <c r="O5" s="259" t="s">
        <v>85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258"/>
      <c r="AC5" s="259" t="s">
        <v>85</v>
      </c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258"/>
      <c r="AQ5" s="259" t="s">
        <v>85</v>
      </c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258"/>
    </row>
    <row r="6" spans="1:55" ht="15.75" customHeight="1" x14ac:dyDescent="0.25">
      <c r="A6" s="259" t="s">
        <v>85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258"/>
      <c r="O6" s="259" t="s">
        <v>85</v>
      </c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258"/>
      <c r="AC6" s="259" t="s">
        <v>85</v>
      </c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258"/>
      <c r="AQ6" s="259" t="s">
        <v>85</v>
      </c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258"/>
    </row>
    <row r="7" spans="1:55" ht="15.75" customHeight="1" x14ac:dyDescent="0.25">
      <c r="A7" s="259" t="s">
        <v>85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258"/>
      <c r="O7" s="259" t="s">
        <v>85</v>
      </c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258"/>
      <c r="AC7" s="259" t="s">
        <v>85</v>
      </c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258"/>
      <c r="AQ7" s="259" t="s">
        <v>85</v>
      </c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258"/>
    </row>
    <row r="8" spans="1:55" ht="15.75" customHeight="1" x14ac:dyDescent="0.25">
      <c r="A8" s="259" t="s">
        <v>85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258"/>
      <c r="O8" s="259" t="s">
        <v>85</v>
      </c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258"/>
      <c r="AC8" s="259" t="s">
        <v>85</v>
      </c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258"/>
      <c r="AQ8" s="259" t="s">
        <v>85</v>
      </c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258"/>
    </row>
    <row r="9" spans="1:55" ht="15.75" customHeight="1" x14ac:dyDescent="0.25">
      <c r="A9" s="259" t="s">
        <v>85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258"/>
      <c r="O9" s="259" t="s">
        <v>85</v>
      </c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258"/>
      <c r="AC9" s="259" t="s">
        <v>85</v>
      </c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258"/>
      <c r="AQ9" s="259" t="s">
        <v>85</v>
      </c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258"/>
    </row>
    <row r="10" spans="1:55" ht="15.75" customHeight="1" x14ac:dyDescent="0.25">
      <c r="A10" s="259" t="s">
        <v>85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258"/>
      <c r="O10" s="259" t="s">
        <v>85</v>
      </c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258"/>
      <c r="AC10" s="259" t="s">
        <v>85</v>
      </c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258"/>
      <c r="AQ10" s="259" t="s">
        <v>85</v>
      </c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258"/>
    </row>
    <row r="11" spans="1:55" ht="15.75" customHeight="1" x14ac:dyDescent="0.25">
      <c r="A11" s="259" t="s">
        <v>85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258"/>
      <c r="O11" s="259" t="s">
        <v>85</v>
      </c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258"/>
      <c r="AC11" s="259" t="s">
        <v>85</v>
      </c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258"/>
      <c r="AQ11" s="259" t="s">
        <v>85</v>
      </c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258"/>
    </row>
    <row r="12" spans="1:55" ht="15.75" customHeight="1" x14ac:dyDescent="0.25">
      <c r="A12" s="259" t="s">
        <v>85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258"/>
      <c r="O12" s="259" t="s">
        <v>85</v>
      </c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258"/>
      <c r="AC12" s="259" t="s">
        <v>85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258"/>
      <c r="AQ12" s="259" t="s">
        <v>85</v>
      </c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258"/>
    </row>
    <row r="13" spans="1:55" ht="15.75" customHeight="1" x14ac:dyDescent="0.25">
      <c r="A13" s="259" t="s">
        <v>85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258"/>
      <c r="O13" s="259" t="s">
        <v>85</v>
      </c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258"/>
      <c r="AC13" s="259" t="s">
        <v>85</v>
      </c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258"/>
      <c r="AQ13" s="259" t="s">
        <v>85</v>
      </c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258"/>
    </row>
    <row r="14" spans="1:55" ht="15.75" customHeight="1" x14ac:dyDescent="0.25">
      <c r="A14" s="259" t="s">
        <v>85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258"/>
      <c r="O14" s="259" t="s">
        <v>85</v>
      </c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258"/>
      <c r="AC14" s="259" t="s">
        <v>85</v>
      </c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258"/>
      <c r="AQ14" s="259" t="s">
        <v>85</v>
      </c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258"/>
    </row>
    <row r="15" spans="1:55" ht="15.75" customHeight="1" x14ac:dyDescent="0.25">
      <c r="A15" s="259" t="s">
        <v>85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258"/>
      <c r="O15" s="259" t="s">
        <v>85</v>
      </c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258"/>
      <c r="AC15" s="259" t="s">
        <v>85</v>
      </c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258"/>
      <c r="AQ15" s="259" t="s">
        <v>85</v>
      </c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258"/>
    </row>
    <row r="16" spans="1:55" ht="15.75" customHeight="1" x14ac:dyDescent="0.25">
      <c r="A16" s="259" t="s">
        <v>85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258"/>
      <c r="O16" s="259" t="s">
        <v>85</v>
      </c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258"/>
      <c r="AC16" s="259" t="s">
        <v>85</v>
      </c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258"/>
      <c r="AQ16" s="259" t="s">
        <v>85</v>
      </c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258"/>
    </row>
    <row r="17" spans="1:55" ht="15.75" customHeight="1" x14ac:dyDescent="0.25">
      <c r="A17" s="259" t="s">
        <v>85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258"/>
      <c r="O17" s="259" t="s">
        <v>85</v>
      </c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258"/>
      <c r="AC17" s="259" t="s">
        <v>85</v>
      </c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258"/>
      <c r="AQ17" s="259" t="s">
        <v>85</v>
      </c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258"/>
    </row>
    <row r="18" spans="1:55" ht="15.75" customHeight="1" x14ac:dyDescent="0.25">
      <c r="A18" s="259" t="s">
        <v>85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258"/>
      <c r="O18" s="259" t="s">
        <v>85</v>
      </c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258"/>
      <c r="AC18" s="259" t="s">
        <v>85</v>
      </c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258"/>
      <c r="AQ18" s="259" t="s">
        <v>85</v>
      </c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258"/>
    </row>
    <row r="19" spans="1:55" ht="15.75" customHeight="1" x14ac:dyDescent="0.25">
      <c r="A19" s="259" t="s">
        <v>85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258"/>
      <c r="O19" s="259" t="s">
        <v>85</v>
      </c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258"/>
      <c r="AC19" s="259" t="s">
        <v>85</v>
      </c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258"/>
      <c r="AQ19" s="259" t="s">
        <v>85</v>
      </c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258"/>
    </row>
    <row r="20" spans="1:55" ht="15.75" customHeight="1" x14ac:dyDescent="0.25">
      <c r="A20" s="259" t="s">
        <v>85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258"/>
      <c r="O20" s="259" t="s">
        <v>85</v>
      </c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258"/>
      <c r="AC20" s="259" t="s">
        <v>85</v>
      </c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258"/>
      <c r="AQ20" s="259" t="s">
        <v>85</v>
      </c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258"/>
    </row>
    <row r="21" spans="1:55" ht="15.75" customHeight="1" x14ac:dyDescent="0.25">
      <c r="A21" s="259" t="s">
        <v>85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258"/>
      <c r="O21" s="259" t="s">
        <v>85</v>
      </c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258"/>
      <c r="AC21" s="259" t="s">
        <v>85</v>
      </c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258"/>
      <c r="AQ21" s="259" t="s">
        <v>85</v>
      </c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258"/>
    </row>
    <row r="22" spans="1:55" ht="15.75" customHeight="1" x14ac:dyDescent="0.25">
      <c r="A22" s="259" t="s">
        <v>85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258"/>
      <c r="O22" s="259" t="s">
        <v>85</v>
      </c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258"/>
      <c r="AC22" s="259" t="s">
        <v>85</v>
      </c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258"/>
      <c r="AQ22" s="259" t="s">
        <v>85</v>
      </c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258"/>
    </row>
    <row r="23" spans="1:55" ht="15.75" customHeight="1" x14ac:dyDescent="0.25">
      <c r="A23" s="259" t="s">
        <v>85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258"/>
      <c r="O23" s="259" t="s">
        <v>85</v>
      </c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258"/>
      <c r="AC23" s="259" t="s">
        <v>85</v>
      </c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258"/>
      <c r="AQ23" s="259" t="s">
        <v>85</v>
      </c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258"/>
    </row>
    <row r="24" spans="1:55" ht="15.75" customHeight="1" x14ac:dyDescent="0.25">
      <c r="A24" s="259" t="s">
        <v>85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258"/>
      <c r="O24" s="259" t="s">
        <v>85</v>
      </c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258"/>
      <c r="AC24" s="259" t="s">
        <v>85</v>
      </c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258"/>
      <c r="AQ24" s="259" t="s">
        <v>85</v>
      </c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258"/>
    </row>
    <row r="25" spans="1:55" ht="15.75" customHeight="1" x14ac:dyDescent="0.25">
      <c r="A25" s="259" t="s">
        <v>85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258"/>
      <c r="O25" s="259" t="s">
        <v>85</v>
      </c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258"/>
      <c r="AC25" s="259" t="s">
        <v>85</v>
      </c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258"/>
      <c r="AQ25" s="259" t="s">
        <v>85</v>
      </c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258"/>
    </row>
    <row r="26" spans="1:55" ht="15.75" customHeight="1" x14ac:dyDescent="0.25">
      <c r="A26" s="259" t="s">
        <v>85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258"/>
      <c r="O26" s="259" t="s">
        <v>85</v>
      </c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258"/>
      <c r="AC26" s="259" t="s">
        <v>85</v>
      </c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258"/>
      <c r="AQ26" s="259" t="s">
        <v>85</v>
      </c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258"/>
    </row>
    <row r="27" spans="1:55" ht="15.75" customHeight="1" x14ac:dyDescent="0.25">
      <c r="A27" s="259" t="s">
        <v>85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258"/>
      <c r="O27" s="259" t="s">
        <v>85</v>
      </c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258"/>
      <c r="AC27" s="259" t="s">
        <v>85</v>
      </c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258"/>
      <c r="AQ27" s="259" t="s">
        <v>85</v>
      </c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258"/>
    </row>
    <row r="28" spans="1:55" ht="15.75" customHeight="1" x14ac:dyDescent="0.25">
      <c r="A28" s="259" t="s">
        <v>85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258"/>
      <c r="O28" s="259" t="s">
        <v>85</v>
      </c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258"/>
      <c r="AC28" s="259" t="s">
        <v>85</v>
      </c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258"/>
      <c r="AQ28" s="259" t="s">
        <v>85</v>
      </c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258"/>
    </row>
    <row r="29" spans="1:55" ht="15.75" customHeight="1" x14ac:dyDescent="0.25">
      <c r="A29" s="259" t="s">
        <v>85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258"/>
      <c r="O29" s="259" t="s">
        <v>85</v>
      </c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258"/>
      <c r="AC29" s="259" t="s">
        <v>85</v>
      </c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258"/>
      <c r="AQ29" s="259" t="s">
        <v>85</v>
      </c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258"/>
    </row>
    <row r="30" spans="1:55" ht="15.75" customHeight="1" x14ac:dyDescent="0.25">
      <c r="A30" s="259" t="s">
        <v>85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258"/>
      <c r="O30" s="259" t="s">
        <v>85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258"/>
      <c r="AC30" s="259" t="s">
        <v>85</v>
      </c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258"/>
      <c r="AQ30" s="259" t="s">
        <v>85</v>
      </c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258"/>
    </row>
    <row r="31" spans="1:55" ht="15.75" customHeight="1" x14ac:dyDescent="0.25">
      <c r="A31" s="259" t="s">
        <v>85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258"/>
      <c r="O31" s="259" t="s">
        <v>85</v>
      </c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258"/>
      <c r="AC31" s="259" t="s">
        <v>85</v>
      </c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258"/>
      <c r="AQ31" s="259" t="s">
        <v>85</v>
      </c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258"/>
    </row>
    <row r="32" spans="1:55" ht="15.75" customHeight="1" x14ac:dyDescent="0.25">
      <c r="A32" s="259" t="s">
        <v>85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258"/>
      <c r="O32" s="259" t="s">
        <v>85</v>
      </c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258"/>
      <c r="AC32" s="259" t="s">
        <v>85</v>
      </c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258"/>
      <c r="AQ32" s="259" t="s">
        <v>85</v>
      </c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258"/>
    </row>
    <row r="33" spans="1:55" ht="15.75" customHeight="1" x14ac:dyDescent="0.25">
      <c r="A33" s="259" t="s">
        <v>85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258"/>
      <c r="O33" s="259" t="s">
        <v>85</v>
      </c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258"/>
      <c r="AC33" s="259" t="s">
        <v>85</v>
      </c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258"/>
      <c r="AQ33" s="259" t="s">
        <v>85</v>
      </c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258"/>
    </row>
    <row r="34" spans="1:55" ht="15.75" customHeight="1" x14ac:dyDescent="0.25">
      <c r="A34" s="259" t="s">
        <v>85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258"/>
      <c r="O34" s="259" t="s">
        <v>85</v>
      </c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258"/>
      <c r="AC34" s="259" t="s">
        <v>85</v>
      </c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258"/>
      <c r="AQ34" s="259" t="s">
        <v>85</v>
      </c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258"/>
    </row>
    <row r="35" spans="1:55" ht="15.75" customHeight="1" x14ac:dyDescent="0.25">
      <c r="A35" s="259" t="s">
        <v>85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258"/>
      <c r="O35" s="259" t="s">
        <v>85</v>
      </c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258"/>
      <c r="AC35" s="259" t="s">
        <v>85</v>
      </c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258"/>
      <c r="AQ35" s="259" t="s">
        <v>85</v>
      </c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258"/>
    </row>
    <row r="36" spans="1:55" ht="16.5" customHeight="1" x14ac:dyDescent="0.25">
      <c r="A36" s="259" t="s">
        <v>85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258"/>
      <c r="O36" s="259" t="s">
        <v>85</v>
      </c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258"/>
      <c r="AC36" s="259" t="s">
        <v>85</v>
      </c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258"/>
      <c r="AQ36" s="259" t="s">
        <v>85</v>
      </c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258"/>
    </row>
    <row r="37" spans="1:55" ht="15.75" customHeight="1" x14ac:dyDescent="0.25">
      <c r="A37" s="260" t="s">
        <v>83</v>
      </c>
      <c r="B37" s="261">
        <f t="shared" ref="B37:M37" si="0">SUM(B4:B36)</f>
        <v>0</v>
      </c>
      <c r="C37" s="261">
        <f t="shared" si="0"/>
        <v>0</v>
      </c>
      <c r="D37" s="261">
        <f t="shared" si="0"/>
        <v>0</v>
      </c>
      <c r="E37" s="261">
        <f t="shared" si="0"/>
        <v>0</v>
      </c>
      <c r="F37" s="261">
        <f t="shared" si="0"/>
        <v>0</v>
      </c>
      <c r="G37" s="261">
        <f t="shared" si="0"/>
        <v>0</v>
      </c>
      <c r="H37" s="261">
        <f t="shared" si="0"/>
        <v>0</v>
      </c>
      <c r="I37" s="261">
        <f t="shared" si="0"/>
        <v>0</v>
      </c>
      <c r="J37" s="261">
        <f t="shared" si="0"/>
        <v>0</v>
      </c>
      <c r="K37" s="261">
        <f t="shared" si="0"/>
        <v>0</v>
      </c>
      <c r="L37" s="261">
        <f t="shared" si="0"/>
        <v>0</v>
      </c>
      <c r="M37" s="261">
        <f t="shared" si="0"/>
        <v>0</v>
      </c>
      <c r="O37" s="260" t="s">
        <v>83</v>
      </c>
      <c r="P37" s="261">
        <f t="shared" ref="P37:AA37" si="1">SUM(P4:P36)</f>
        <v>0</v>
      </c>
      <c r="Q37" s="261">
        <f t="shared" si="1"/>
        <v>0</v>
      </c>
      <c r="R37" s="261">
        <f t="shared" si="1"/>
        <v>0</v>
      </c>
      <c r="S37" s="261">
        <f t="shared" si="1"/>
        <v>0</v>
      </c>
      <c r="T37" s="261">
        <f t="shared" si="1"/>
        <v>0</v>
      </c>
      <c r="U37" s="261">
        <f t="shared" si="1"/>
        <v>0</v>
      </c>
      <c r="V37" s="261">
        <f t="shared" si="1"/>
        <v>0</v>
      </c>
      <c r="W37" s="261">
        <f t="shared" si="1"/>
        <v>0</v>
      </c>
      <c r="X37" s="261">
        <f t="shared" si="1"/>
        <v>0</v>
      </c>
      <c r="Y37" s="261">
        <f t="shared" si="1"/>
        <v>0</v>
      </c>
      <c r="Z37" s="261">
        <f t="shared" si="1"/>
        <v>0</v>
      </c>
      <c r="AA37" s="261">
        <f t="shared" si="1"/>
        <v>0</v>
      </c>
      <c r="AC37" s="260" t="s">
        <v>83</v>
      </c>
      <c r="AD37" s="262">
        <f t="shared" ref="AD37:AO37" si="2">SUM(AD4:AD36)</f>
        <v>0</v>
      </c>
      <c r="AE37" s="263">
        <f t="shared" si="2"/>
        <v>0</v>
      </c>
      <c r="AF37" s="263">
        <f t="shared" si="2"/>
        <v>0</v>
      </c>
      <c r="AG37" s="263">
        <f t="shared" si="2"/>
        <v>0</v>
      </c>
      <c r="AH37" s="263">
        <f t="shared" si="2"/>
        <v>0</v>
      </c>
      <c r="AI37" s="263">
        <f t="shared" si="2"/>
        <v>0</v>
      </c>
      <c r="AJ37" s="263">
        <f t="shared" si="2"/>
        <v>0</v>
      </c>
      <c r="AK37" s="263">
        <f t="shared" si="2"/>
        <v>0</v>
      </c>
      <c r="AL37" s="263">
        <f t="shared" si="2"/>
        <v>0</v>
      </c>
      <c r="AM37" s="263">
        <f t="shared" si="2"/>
        <v>0</v>
      </c>
      <c r="AN37" s="263">
        <f t="shared" si="2"/>
        <v>0</v>
      </c>
      <c r="AO37" s="263">
        <f t="shared" si="2"/>
        <v>0</v>
      </c>
      <c r="AQ37" s="260" t="s">
        <v>83</v>
      </c>
      <c r="AR37" s="262">
        <f t="shared" ref="AR37:BC37" si="3">SUM(AR4:AR36)</f>
        <v>0</v>
      </c>
      <c r="AS37" s="263">
        <f t="shared" si="3"/>
        <v>0</v>
      </c>
      <c r="AT37" s="263">
        <f t="shared" si="3"/>
        <v>0</v>
      </c>
      <c r="AU37" s="263">
        <f t="shared" si="3"/>
        <v>0</v>
      </c>
      <c r="AV37" s="263">
        <f t="shared" si="3"/>
        <v>0</v>
      </c>
      <c r="AW37" s="263">
        <f t="shared" si="3"/>
        <v>0</v>
      </c>
      <c r="AX37" s="263">
        <f t="shared" si="3"/>
        <v>0</v>
      </c>
      <c r="AY37" s="263">
        <f t="shared" si="3"/>
        <v>0</v>
      </c>
      <c r="AZ37" s="263">
        <f t="shared" si="3"/>
        <v>0</v>
      </c>
      <c r="BA37" s="263">
        <f t="shared" si="3"/>
        <v>0</v>
      </c>
      <c r="BB37" s="263">
        <f t="shared" si="3"/>
        <v>0</v>
      </c>
      <c r="BC37" s="263">
        <f t="shared" si="3"/>
        <v>0</v>
      </c>
    </row>
  </sheetData>
  <conditionalFormatting sqref="P37:AA37">
    <cfRule type="expression" dxfId="7" priority="2">
      <formula>#REF!=""</formula>
    </cfRule>
  </conditionalFormatting>
  <conditionalFormatting sqref="B37:M37">
    <cfRule type="expression" dxfId="6" priority="3">
      <formula>#REF!=""</formula>
    </cfRule>
  </conditionalFormatting>
  <conditionalFormatting sqref="AR37:BC37">
    <cfRule type="expression" dxfId="5" priority="4">
      <formula>#REF!=""</formula>
    </cfRule>
  </conditionalFormatting>
  <conditionalFormatting sqref="AR4:BC36">
    <cfRule type="expression" dxfId="4" priority="5">
      <formula>#REF!=""</formula>
    </cfRule>
  </conditionalFormatting>
  <conditionalFormatting sqref="AD37:AO37">
    <cfRule type="expression" dxfId="3" priority="6">
      <formula>#REF!=""</formula>
    </cfRule>
  </conditionalFormatting>
  <conditionalFormatting sqref="AD4:AO36">
    <cfRule type="expression" dxfId="2" priority="7">
      <formula>#REF!=""</formula>
    </cfRule>
  </conditionalFormatting>
  <conditionalFormatting sqref="P4:AA36">
    <cfRule type="expression" dxfId="1" priority="8">
      <formula>#REF!=""</formula>
    </cfRule>
  </conditionalFormatting>
  <conditionalFormatting sqref="B4:M36">
    <cfRule type="expression" dxfId="0" priority="9">
      <formula>#REF!=""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Industries</vt:lpstr>
      <vt:lpstr>CALC</vt:lpstr>
      <vt:lpstr>Deposits</vt:lpstr>
      <vt:lpstr>Additional Deposits</vt:lpstr>
      <vt:lpstr>Add'l Dep. (vertical)</vt:lpstr>
      <vt:lpstr>Industries!Industries</vt:lpstr>
      <vt:lpstr>CALC!MosReq</vt:lpstr>
      <vt:lpstr>CALC!Print_Area</vt:lpstr>
      <vt:lpstr>Deposits!Print_Area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 Credit</dc:creator>
  <cp:lastModifiedBy>Heather Wilkin</cp:lastModifiedBy>
  <cp:revision>0</cp:revision>
  <cp:lastPrinted>2026-04-22T17:28:34Z</cp:lastPrinted>
  <dcterms:created xsi:type="dcterms:W3CDTF">2020-03-11T13:08:51Z</dcterms:created>
  <dcterms:modified xsi:type="dcterms:W3CDTF">2026-08-18T19:59:38Z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0x010100FCDF4B0857FB6C469BC22E95CEF58762</vt:lpwstr>
  </property>
  <property fmtid="{D5CDD505-2E9C-101B-9397-08002B2CF9AE}" pid="3" name="MediaServiceImageTags">
    <vt:lpwstr/>
  </property>
  <property fmtid="{D5CDD505-2E9C-101B-9397-08002B2CF9AE}" pid="4" name="Order">
    <vt:r8>400</vt:r8>
  </property>
</Properties>
</file>